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11_B21585F4702F5D0E530542D06AE6B9F13D1FC891" xr6:coauthVersionLast="47" xr6:coauthVersionMax="47" xr10:uidLastSave="{00000000-0000-0000-0000-000000000000}"/>
  <bookViews>
    <workbookView xWindow="760" yWindow="760" windowWidth="14400" windowHeight="8170" xr2:uid="{00000000-000D-0000-FFFF-FFFF00000000}"/>
  </bookViews>
  <sheets>
    <sheet name="PARAM" sheetId="1" r:id="rId1"/>
    <sheet name="COA" sheetId="2" r:id="rId2"/>
    <sheet name="JURNAL" sheetId="3" r:id="rId3"/>
    <sheet name="BUKU BESAR" sheetId="4" r:id="rId4"/>
    <sheet name="TB" sheetId="5" r:id="rId5"/>
    <sheet name="LABA RUGI" sheetId="6" r:id="rId6"/>
    <sheet name="NERACA" sheetId="7" r:id="rId7"/>
    <sheet name="ARUS KAS" sheetId="8" r:id="rId8"/>
    <sheet name="DASHBOARD" sheetId="9" r:id="rId9"/>
  </sheets>
  <definedNames>
    <definedName name="_xlnm._FilterDatabase" localSheetId="1" hidden="1">COA!$A$1:$C$15</definedName>
    <definedName name="_xlnm._FilterDatabase" localSheetId="2" hidden="1">JURNAL!$A$1:$H$2001</definedName>
    <definedName name="rngCOA">COA!$A$7:$C$200</definedName>
    <definedName name="rngKodeAkun">COA!$A$7:$A$200</definedName>
    <definedName name="rngPeriodeAkhir">PARAM!$B$7</definedName>
    <definedName name="rngPeriodeAwal">PARAM!$B$6</definedName>
    <definedName name="Z_51E344B2_2B5C_4A15_819F_3A0EBD1E8497_.wvu.FilterData" localSheetId="1" hidden="1">COA!$A$1:$C$15</definedName>
    <definedName name="Z_DB4DA8C1_0FAA_464D_B670_E0B82B0E3A39_.wvu.FilterData" localSheetId="2" hidden="1">JURNAL!$A$1:$H$2001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9" l="1"/>
  <c r="F4" i="9"/>
  <c r="B13" i="8"/>
  <c r="B12" i="8"/>
  <c r="B11" i="8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A64" i="5"/>
  <c r="C27" i="5"/>
  <c r="B27" i="5"/>
  <c r="A27" i="5"/>
  <c r="C26" i="5"/>
  <c r="B26" i="5"/>
  <c r="A26" i="5"/>
  <c r="C25" i="5"/>
  <c r="B25" i="5"/>
  <c r="A25" i="5"/>
  <c r="C24" i="5"/>
  <c r="B24" i="5"/>
  <c r="A24" i="5"/>
  <c r="C201" i="4"/>
  <c r="B201" i="4"/>
  <c r="A201" i="4"/>
  <c r="C200" i="4"/>
  <c r="B200" i="4"/>
  <c r="A200" i="4"/>
  <c r="C199" i="4"/>
  <c r="B199" i="4"/>
  <c r="A199" i="4"/>
  <c r="C198" i="4"/>
  <c r="B198" i="4"/>
  <c r="A198" i="4"/>
  <c r="C197" i="4"/>
  <c r="B197" i="4"/>
  <c r="A197" i="4"/>
  <c r="C196" i="4"/>
  <c r="B196" i="4"/>
  <c r="A196" i="4"/>
  <c r="C195" i="4"/>
  <c r="B195" i="4"/>
  <c r="A195" i="4"/>
  <c r="C194" i="4"/>
  <c r="B194" i="4"/>
  <c r="A194" i="4"/>
  <c r="C193" i="4"/>
  <c r="B193" i="4"/>
  <c r="A193" i="4"/>
  <c r="C192" i="4"/>
  <c r="B192" i="4"/>
  <c r="A192" i="4"/>
  <c r="C191" i="4"/>
  <c r="B191" i="4"/>
  <c r="A191" i="4"/>
  <c r="C190" i="4"/>
  <c r="B190" i="4"/>
  <c r="A190" i="4"/>
  <c r="C189" i="4"/>
  <c r="B189" i="4"/>
  <c r="A189" i="4"/>
  <c r="C188" i="4"/>
  <c r="B188" i="4"/>
  <c r="A188" i="4"/>
  <c r="C187" i="4"/>
  <c r="B187" i="4"/>
  <c r="A187" i="4"/>
  <c r="C186" i="4"/>
  <c r="B186" i="4"/>
  <c r="A186" i="4"/>
  <c r="C185" i="4"/>
  <c r="B185" i="4"/>
  <c r="A185" i="4"/>
  <c r="C184" i="4"/>
  <c r="B184" i="4"/>
  <c r="A184" i="4"/>
  <c r="D183" i="4"/>
  <c r="C183" i="4"/>
  <c r="B183" i="4"/>
  <c r="A183" i="4"/>
  <c r="C182" i="4"/>
  <c r="B182" i="4"/>
  <c r="A182" i="4"/>
  <c r="C181" i="4"/>
  <c r="B181" i="4"/>
  <c r="A181" i="4"/>
  <c r="C180" i="4"/>
  <c r="B180" i="4"/>
  <c r="A180" i="4"/>
  <c r="C179" i="4"/>
  <c r="B179" i="4"/>
  <c r="A179" i="4"/>
  <c r="C178" i="4"/>
  <c r="B178" i="4"/>
  <c r="A178" i="4"/>
  <c r="C177" i="4"/>
  <c r="B177" i="4"/>
  <c r="A177" i="4"/>
  <c r="C176" i="4"/>
  <c r="B176" i="4"/>
  <c r="A176" i="4"/>
  <c r="C175" i="4"/>
  <c r="B175" i="4"/>
  <c r="A175" i="4"/>
  <c r="C174" i="4"/>
  <c r="B174" i="4"/>
  <c r="A174" i="4"/>
  <c r="C173" i="4"/>
  <c r="B173" i="4"/>
  <c r="A173" i="4"/>
  <c r="C172" i="4"/>
  <c r="B172" i="4"/>
  <c r="A172" i="4"/>
  <c r="C171" i="4"/>
  <c r="B171" i="4"/>
  <c r="A171" i="4"/>
  <c r="C170" i="4"/>
  <c r="B170" i="4"/>
  <c r="A170" i="4"/>
  <c r="C169" i="4"/>
  <c r="B169" i="4"/>
  <c r="A169" i="4"/>
  <c r="C168" i="4"/>
  <c r="B168" i="4"/>
  <c r="A168" i="4"/>
  <c r="C167" i="4"/>
  <c r="B167" i="4"/>
  <c r="A167" i="4"/>
  <c r="C166" i="4"/>
  <c r="B166" i="4"/>
  <c r="A166" i="4"/>
  <c r="C165" i="4"/>
  <c r="B165" i="4"/>
  <c r="A165" i="4"/>
  <c r="C164" i="4"/>
  <c r="B164" i="4"/>
  <c r="A164" i="4"/>
  <c r="C163" i="4"/>
  <c r="B163" i="4"/>
  <c r="A163" i="4"/>
  <c r="C162" i="4"/>
  <c r="B162" i="4"/>
  <c r="A162" i="4"/>
  <c r="C161" i="4"/>
  <c r="B161" i="4"/>
  <c r="A161" i="4"/>
  <c r="C160" i="4"/>
  <c r="B160" i="4"/>
  <c r="A160" i="4"/>
  <c r="C159" i="4"/>
  <c r="B159" i="4"/>
  <c r="A159" i="4"/>
  <c r="C158" i="4"/>
  <c r="B158" i="4"/>
  <c r="A158" i="4"/>
  <c r="C157" i="4"/>
  <c r="B157" i="4"/>
  <c r="A157" i="4"/>
  <c r="F156" i="4"/>
  <c r="E156" i="4"/>
  <c r="D156" i="4"/>
  <c r="C156" i="4"/>
  <c r="B156" i="4"/>
  <c r="A156" i="4"/>
  <c r="C155" i="4"/>
  <c r="B155" i="4"/>
  <c r="A155" i="4"/>
  <c r="C154" i="4"/>
  <c r="B154" i="4"/>
  <c r="A154" i="4"/>
  <c r="C153" i="4"/>
  <c r="B153" i="4"/>
  <c r="A153" i="4"/>
  <c r="C152" i="4"/>
  <c r="B152" i="4"/>
  <c r="A152" i="4"/>
  <c r="C151" i="4"/>
  <c r="B151" i="4"/>
  <c r="A151" i="4"/>
  <c r="C150" i="4"/>
  <c r="B150" i="4"/>
  <c r="A150" i="4"/>
  <c r="C149" i="4"/>
  <c r="B149" i="4"/>
  <c r="A149" i="4"/>
  <c r="C148" i="4"/>
  <c r="B148" i="4"/>
  <c r="A148" i="4"/>
  <c r="C147" i="4"/>
  <c r="B147" i="4"/>
  <c r="A147" i="4"/>
  <c r="C146" i="4"/>
  <c r="B146" i="4"/>
  <c r="A146" i="4"/>
  <c r="C145" i="4"/>
  <c r="B145" i="4"/>
  <c r="A145" i="4"/>
  <c r="C144" i="4"/>
  <c r="B144" i="4"/>
  <c r="A144" i="4"/>
  <c r="C143" i="4"/>
  <c r="B143" i="4"/>
  <c r="A143" i="4"/>
  <c r="C142" i="4"/>
  <c r="B142" i="4"/>
  <c r="A142" i="4"/>
  <c r="C141" i="4"/>
  <c r="B141" i="4"/>
  <c r="A141" i="4"/>
  <c r="C140" i="4"/>
  <c r="B140" i="4"/>
  <c r="A140" i="4"/>
  <c r="C139" i="4"/>
  <c r="B139" i="4"/>
  <c r="A139" i="4"/>
  <c r="C138" i="4"/>
  <c r="B138" i="4"/>
  <c r="A138" i="4"/>
  <c r="C137" i="4"/>
  <c r="B137" i="4"/>
  <c r="A137" i="4"/>
  <c r="C136" i="4"/>
  <c r="B136" i="4"/>
  <c r="A136" i="4"/>
  <c r="C135" i="4"/>
  <c r="B135" i="4"/>
  <c r="A135" i="4"/>
  <c r="C134" i="4"/>
  <c r="B134" i="4"/>
  <c r="A134" i="4"/>
  <c r="C133" i="4"/>
  <c r="B133" i="4"/>
  <c r="A133" i="4"/>
  <c r="C132" i="4"/>
  <c r="B132" i="4"/>
  <c r="A132" i="4"/>
  <c r="C131" i="4"/>
  <c r="B131" i="4"/>
  <c r="A131" i="4"/>
  <c r="F130" i="4"/>
  <c r="E130" i="4"/>
  <c r="D130" i="4"/>
  <c r="C130" i="4"/>
  <c r="B130" i="4"/>
  <c r="A130" i="4"/>
  <c r="C129" i="4"/>
  <c r="B129" i="4"/>
  <c r="A129" i="4"/>
  <c r="C128" i="4"/>
  <c r="B128" i="4"/>
  <c r="A128" i="4"/>
  <c r="C127" i="4"/>
  <c r="B127" i="4"/>
  <c r="A127" i="4"/>
  <c r="C126" i="4"/>
  <c r="B126" i="4"/>
  <c r="A126" i="4"/>
  <c r="C125" i="4"/>
  <c r="B125" i="4"/>
  <c r="A125" i="4"/>
  <c r="C124" i="4"/>
  <c r="B124" i="4"/>
  <c r="A124" i="4"/>
  <c r="C123" i="4"/>
  <c r="B123" i="4"/>
  <c r="A123" i="4"/>
  <c r="C122" i="4"/>
  <c r="B122" i="4"/>
  <c r="A122" i="4"/>
  <c r="C121" i="4"/>
  <c r="B121" i="4"/>
  <c r="A121" i="4"/>
  <c r="C120" i="4"/>
  <c r="B120" i="4"/>
  <c r="A120" i="4"/>
  <c r="C119" i="4"/>
  <c r="B119" i="4"/>
  <c r="A119" i="4"/>
  <c r="C118" i="4"/>
  <c r="B118" i="4"/>
  <c r="A118" i="4"/>
  <c r="C117" i="4"/>
  <c r="B117" i="4"/>
  <c r="A117" i="4"/>
  <c r="C116" i="4"/>
  <c r="B116" i="4"/>
  <c r="A116" i="4"/>
  <c r="C115" i="4"/>
  <c r="B115" i="4"/>
  <c r="A115" i="4"/>
  <c r="C114" i="4"/>
  <c r="B114" i="4"/>
  <c r="A114" i="4"/>
  <c r="C113" i="4"/>
  <c r="B113" i="4"/>
  <c r="A113" i="4"/>
  <c r="C112" i="4"/>
  <c r="B112" i="4"/>
  <c r="A112" i="4"/>
  <c r="C111" i="4"/>
  <c r="B111" i="4"/>
  <c r="A111" i="4"/>
  <c r="C110" i="4"/>
  <c r="B110" i="4"/>
  <c r="A110" i="4"/>
  <c r="C109" i="4"/>
  <c r="B109" i="4"/>
  <c r="A109" i="4"/>
  <c r="C108" i="4"/>
  <c r="B108" i="4"/>
  <c r="A108" i="4"/>
  <c r="C107" i="4"/>
  <c r="B107" i="4"/>
  <c r="A107" i="4"/>
  <c r="C106" i="4"/>
  <c r="B106" i="4"/>
  <c r="A106" i="4"/>
  <c r="C105" i="4"/>
  <c r="B105" i="4"/>
  <c r="A105" i="4"/>
  <c r="C104" i="4"/>
  <c r="B104" i="4"/>
  <c r="A104" i="4"/>
  <c r="C103" i="4"/>
  <c r="B103" i="4"/>
  <c r="A103" i="4"/>
  <c r="C102" i="4"/>
  <c r="B102" i="4"/>
  <c r="A102" i="4"/>
  <c r="D101" i="4"/>
  <c r="C101" i="4"/>
  <c r="B101" i="4"/>
  <c r="A101" i="4"/>
  <c r="C100" i="4"/>
  <c r="B100" i="4"/>
  <c r="A100" i="4"/>
  <c r="C99" i="4"/>
  <c r="B99" i="4"/>
  <c r="A99" i="4"/>
  <c r="C98" i="4"/>
  <c r="B98" i="4"/>
  <c r="A98" i="4"/>
  <c r="C97" i="4"/>
  <c r="B97" i="4"/>
  <c r="A97" i="4"/>
  <c r="C96" i="4"/>
  <c r="B96" i="4"/>
  <c r="A96" i="4"/>
  <c r="C95" i="4"/>
  <c r="B95" i="4"/>
  <c r="A95" i="4"/>
  <c r="C94" i="4"/>
  <c r="B94" i="4"/>
  <c r="A94" i="4"/>
  <c r="C93" i="4"/>
  <c r="B93" i="4"/>
  <c r="A93" i="4"/>
  <c r="C92" i="4"/>
  <c r="B92" i="4"/>
  <c r="A92" i="4"/>
  <c r="C91" i="4"/>
  <c r="B91" i="4"/>
  <c r="A91" i="4"/>
  <c r="C90" i="4"/>
  <c r="B90" i="4"/>
  <c r="A90" i="4"/>
  <c r="C89" i="4"/>
  <c r="B89" i="4"/>
  <c r="A89" i="4"/>
  <c r="C88" i="4"/>
  <c r="B88" i="4"/>
  <c r="A88" i="4"/>
  <c r="C87" i="4"/>
  <c r="B87" i="4"/>
  <c r="A87" i="4"/>
  <c r="C86" i="4"/>
  <c r="B86" i="4"/>
  <c r="A86" i="4"/>
  <c r="C85" i="4"/>
  <c r="B85" i="4"/>
  <c r="A85" i="4"/>
  <c r="C84" i="4"/>
  <c r="B84" i="4"/>
  <c r="A84" i="4"/>
  <c r="C83" i="4"/>
  <c r="B83" i="4"/>
  <c r="A83" i="4"/>
  <c r="C82" i="4"/>
  <c r="B82" i="4"/>
  <c r="A82" i="4"/>
  <c r="C81" i="4"/>
  <c r="B81" i="4"/>
  <c r="A81" i="4"/>
  <c r="C80" i="4"/>
  <c r="B80" i="4"/>
  <c r="A80" i="4"/>
  <c r="C79" i="4"/>
  <c r="B79" i="4"/>
  <c r="A79" i="4"/>
  <c r="C78" i="4"/>
  <c r="B78" i="4"/>
  <c r="A78" i="4"/>
  <c r="C77" i="4"/>
  <c r="B77" i="4"/>
  <c r="A77" i="4"/>
  <c r="C76" i="4"/>
  <c r="B76" i="4"/>
  <c r="A76" i="4"/>
  <c r="C75" i="4"/>
  <c r="B75" i="4"/>
  <c r="A75" i="4"/>
  <c r="C74" i="4"/>
  <c r="B74" i="4"/>
  <c r="A74" i="4"/>
  <c r="C73" i="4"/>
  <c r="B73" i="4"/>
  <c r="A73" i="4"/>
  <c r="C72" i="4"/>
  <c r="B72" i="4"/>
  <c r="A72" i="4"/>
  <c r="C71" i="4"/>
  <c r="B71" i="4"/>
  <c r="A71" i="4"/>
  <c r="C70" i="4"/>
  <c r="B70" i="4"/>
  <c r="A70" i="4"/>
  <c r="C69" i="4"/>
  <c r="B69" i="4"/>
  <c r="A69" i="4"/>
  <c r="C68" i="4"/>
  <c r="B68" i="4"/>
  <c r="A68" i="4"/>
  <c r="C67" i="4"/>
  <c r="B67" i="4"/>
  <c r="A67" i="4"/>
  <c r="C66" i="4"/>
  <c r="B66" i="4"/>
  <c r="A66" i="4"/>
  <c r="C65" i="4"/>
  <c r="B65" i="4"/>
  <c r="A65" i="4"/>
  <c r="C64" i="4"/>
  <c r="B64" i="4"/>
  <c r="A64" i="4"/>
  <c r="C63" i="4"/>
  <c r="B63" i="4"/>
  <c r="A63" i="4"/>
  <c r="C62" i="4"/>
  <c r="B62" i="4"/>
  <c r="A62" i="4"/>
  <c r="C61" i="4"/>
  <c r="B61" i="4"/>
  <c r="A61" i="4"/>
  <c r="C60" i="4"/>
  <c r="B60" i="4"/>
  <c r="A60" i="4"/>
  <c r="C59" i="4"/>
  <c r="B59" i="4"/>
  <c r="A59" i="4"/>
  <c r="C58" i="4"/>
  <c r="B58" i="4"/>
  <c r="A58" i="4"/>
  <c r="C57" i="4"/>
  <c r="B57" i="4"/>
  <c r="A57" i="4"/>
  <c r="C56" i="4"/>
  <c r="B56" i="4"/>
  <c r="A56" i="4"/>
  <c r="C55" i="4"/>
  <c r="B55" i="4"/>
  <c r="A55" i="4"/>
  <c r="C54" i="4"/>
  <c r="B54" i="4"/>
  <c r="A54" i="4"/>
  <c r="C53" i="4"/>
  <c r="B53" i="4"/>
  <c r="A53" i="4"/>
  <c r="C52" i="4"/>
  <c r="B52" i="4"/>
  <c r="A52" i="4"/>
  <c r="C51" i="4"/>
  <c r="B51" i="4"/>
  <c r="A51" i="4"/>
  <c r="C50" i="4"/>
  <c r="B50" i="4"/>
  <c r="A50" i="4"/>
  <c r="C49" i="4"/>
  <c r="B49" i="4"/>
  <c r="A49" i="4"/>
  <c r="C48" i="4"/>
  <c r="B48" i="4"/>
  <c r="A48" i="4"/>
  <c r="C47" i="4"/>
  <c r="B47" i="4"/>
  <c r="A47" i="4"/>
  <c r="C46" i="4"/>
  <c r="B46" i="4"/>
  <c r="A46" i="4"/>
  <c r="C45" i="4"/>
  <c r="B45" i="4"/>
  <c r="A45" i="4"/>
  <c r="C44" i="4"/>
  <c r="B44" i="4"/>
  <c r="A44" i="4"/>
  <c r="C43" i="4"/>
  <c r="B43" i="4"/>
  <c r="A43" i="4"/>
  <c r="C42" i="4"/>
  <c r="B42" i="4"/>
  <c r="A42" i="4"/>
  <c r="C41" i="4"/>
  <c r="B41" i="4"/>
  <c r="A41" i="4"/>
  <c r="C40" i="4"/>
  <c r="B40" i="4"/>
  <c r="A40" i="4"/>
  <c r="C39" i="4"/>
  <c r="B39" i="4"/>
  <c r="A39" i="4"/>
  <c r="C38" i="4"/>
  <c r="B38" i="4"/>
  <c r="A38" i="4"/>
  <c r="C37" i="4"/>
  <c r="B37" i="4"/>
  <c r="A37" i="4"/>
  <c r="C36" i="4"/>
  <c r="B36" i="4"/>
  <c r="A36" i="4"/>
  <c r="C35" i="4"/>
  <c r="B35" i="4"/>
  <c r="A35" i="4"/>
  <c r="C34" i="4"/>
  <c r="B34" i="4"/>
  <c r="A34" i="4"/>
  <c r="C33" i="4"/>
  <c r="B33" i="4"/>
  <c r="A33" i="4"/>
  <c r="C32" i="4"/>
  <c r="B32" i="4"/>
  <c r="A32" i="4"/>
  <c r="C31" i="4"/>
  <c r="B31" i="4"/>
  <c r="A31" i="4"/>
  <c r="C30" i="4"/>
  <c r="B30" i="4"/>
  <c r="A30" i="4"/>
  <c r="C29" i="4"/>
  <c r="B29" i="4"/>
  <c r="A29" i="4"/>
  <c r="C28" i="4"/>
  <c r="B28" i="4"/>
  <c r="A28" i="4"/>
  <c r="F27" i="4"/>
  <c r="E27" i="4"/>
  <c r="C27" i="4"/>
  <c r="B27" i="4"/>
  <c r="A27" i="4"/>
  <c r="C26" i="4"/>
  <c r="B26" i="4"/>
  <c r="A26" i="4"/>
  <c r="C25" i="4"/>
  <c r="B25" i="4"/>
  <c r="A25" i="4"/>
  <c r="C24" i="4"/>
  <c r="B24" i="4"/>
  <c r="A24" i="4"/>
  <c r="C23" i="4"/>
  <c r="B23" i="4"/>
  <c r="A23" i="4"/>
  <c r="C22" i="4"/>
  <c r="B22" i="4"/>
  <c r="A22" i="4"/>
  <c r="C21" i="4"/>
  <c r="B21" i="4"/>
  <c r="A21" i="4"/>
  <c r="C20" i="4"/>
  <c r="B20" i="4"/>
  <c r="A20" i="4"/>
  <c r="C19" i="4"/>
  <c r="B19" i="4"/>
  <c r="A19" i="4"/>
  <c r="C18" i="4"/>
  <c r="B18" i="4"/>
  <c r="A18" i="4"/>
  <c r="C17" i="4"/>
  <c r="B17" i="4"/>
  <c r="A17" i="4"/>
  <c r="C16" i="4"/>
  <c r="B16" i="4"/>
  <c r="A16" i="4"/>
  <c r="C15" i="4"/>
  <c r="B15" i="4"/>
  <c r="A15" i="4"/>
  <c r="C14" i="4"/>
  <c r="B14" i="4"/>
  <c r="A14" i="4"/>
  <c r="C13" i="4"/>
  <c r="B13" i="4"/>
  <c r="A13" i="4"/>
  <c r="C12" i="4"/>
  <c r="B12" i="4"/>
  <c r="A12" i="4"/>
  <c r="C11" i="4"/>
  <c r="B11" i="4"/>
  <c r="A11" i="4"/>
  <c r="C10" i="4"/>
  <c r="B10" i="4"/>
  <c r="A10" i="4"/>
  <c r="C9" i="4"/>
  <c r="B9" i="4"/>
  <c r="A9" i="4"/>
  <c r="C8" i="4"/>
  <c r="B8" i="4"/>
  <c r="A8" i="4"/>
  <c r="C7" i="4"/>
  <c r="B7" i="4"/>
  <c r="A7" i="4"/>
  <c r="H2001" i="3"/>
  <c r="B36" i="3"/>
  <c r="B35" i="3"/>
  <c r="G34" i="3"/>
  <c r="F34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A9" i="9" l="1"/>
  <c r="G4" i="9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B21" i="5"/>
  <c r="A20" i="5"/>
  <c r="C19" i="5"/>
  <c r="A18" i="5"/>
  <c r="C16" i="5"/>
  <c r="B14" i="5"/>
  <c r="B13" i="5"/>
  <c r="D199" i="4"/>
  <c r="E196" i="4"/>
  <c r="D194" i="4"/>
  <c r="F192" i="4"/>
  <c r="D192" i="5" s="1"/>
  <c r="D192" i="4"/>
  <c r="E191" i="4"/>
  <c r="E190" i="4"/>
  <c r="F188" i="4"/>
  <c r="D188" i="5" s="1"/>
  <c r="E188" i="4"/>
  <c r="D187" i="4"/>
  <c r="F185" i="4"/>
  <c r="D185" i="5" s="1"/>
  <c r="E185" i="4"/>
  <c r="F184" i="4"/>
  <c r="D184" i="5" s="1"/>
  <c r="D184" i="4"/>
  <c r="F182" i="4"/>
  <c r="D182" i="5" s="1"/>
  <c r="E182" i="4"/>
  <c r="F180" i="4"/>
  <c r="D180" i="5" s="1"/>
  <c r="E180" i="4"/>
  <c r="D180" i="4"/>
  <c r="F179" i="4"/>
  <c r="D179" i="5" s="1"/>
  <c r="E179" i="4"/>
  <c r="F178" i="4"/>
  <c r="D178" i="5" s="1"/>
  <c r="E178" i="4"/>
  <c r="D178" i="4"/>
  <c r="F177" i="4"/>
  <c r="D177" i="5" s="1"/>
  <c r="D177" i="4"/>
  <c r="E176" i="4"/>
  <c r="F173" i="4"/>
  <c r="D173" i="5" s="1"/>
  <c r="E173" i="4"/>
  <c r="E172" i="4"/>
  <c r="E171" i="4"/>
  <c r="E170" i="4"/>
  <c r="F169" i="4"/>
  <c r="D169" i="5" s="1"/>
  <c r="E169" i="4"/>
  <c r="F166" i="4"/>
  <c r="D166" i="5" s="1"/>
  <c r="E166" i="4"/>
  <c r="E165" i="4"/>
  <c r="E164" i="4"/>
  <c r="E163" i="4"/>
  <c r="F160" i="4"/>
  <c r="D160" i="5" s="1"/>
  <c r="D160" i="4"/>
  <c r="F158" i="4"/>
  <c r="D158" i="5" s="1"/>
  <c r="E158" i="4"/>
  <c r="D146" i="4"/>
  <c r="F145" i="4"/>
  <c r="D145" i="5" s="1"/>
  <c r="E145" i="4"/>
  <c r="E144" i="4"/>
  <c r="D142" i="4"/>
  <c r="E141" i="4"/>
  <c r="F138" i="4"/>
  <c r="D138" i="5" s="1"/>
  <c r="D138" i="4"/>
  <c r="E133" i="4"/>
  <c r="D131" i="4"/>
  <c r="E99" i="4"/>
  <c r="F97" i="4"/>
  <c r="D97" i="5" s="1"/>
  <c r="D92" i="4"/>
  <c r="F91" i="4"/>
  <c r="D91" i="5" s="1"/>
  <c r="F85" i="4"/>
  <c r="D85" i="5" s="1"/>
  <c r="F83" i="4"/>
  <c r="D83" i="5" s="1"/>
  <c r="E80" i="4"/>
  <c r="F79" i="4"/>
  <c r="D79" i="5" s="1"/>
  <c r="D77" i="4"/>
  <c r="D75" i="4"/>
  <c r="D74" i="4"/>
  <c r="E70" i="4"/>
  <c r="E69" i="4"/>
  <c r="D67" i="4"/>
  <c r="E66" i="4"/>
  <c r="F64" i="4"/>
  <c r="D64" i="5" s="1"/>
  <c r="E60" i="4"/>
  <c r="E56" i="4"/>
  <c r="F54" i="4"/>
  <c r="D54" i="5" s="1"/>
  <c r="D54" i="4"/>
  <c r="E49" i="4"/>
  <c r="F48" i="4"/>
  <c r="D48" i="5" s="1"/>
  <c r="D48" i="4"/>
  <c r="E43" i="4"/>
  <c r="D37" i="4"/>
  <c r="E36" i="4"/>
  <c r="D33" i="4"/>
  <c r="F32" i="4"/>
  <c r="D32" i="5" s="1"/>
  <c r="D30" i="4"/>
  <c r="E28" i="4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D156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A116" i="5"/>
  <c r="A101" i="5"/>
  <c r="C100" i="5"/>
  <c r="A100" i="5"/>
  <c r="C99" i="5"/>
  <c r="A99" i="5"/>
  <c r="C98" i="5"/>
  <c r="B98" i="5"/>
  <c r="C97" i="5"/>
  <c r="B97" i="5"/>
  <c r="B84" i="5"/>
  <c r="A83" i="5"/>
  <c r="A82" i="5"/>
  <c r="A81" i="5"/>
  <c r="A80" i="5"/>
  <c r="B79" i="5"/>
  <c r="B78" i="5"/>
  <c r="A77" i="5"/>
  <c r="A76" i="5"/>
  <c r="A75" i="5"/>
  <c r="C74" i="5"/>
  <c r="A74" i="5"/>
  <c r="B73" i="5"/>
  <c r="A72" i="5"/>
  <c r="B71" i="5"/>
  <c r="C70" i="5"/>
  <c r="A69" i="5"/>
  <c r="B68" i="5"/>
  <c r="A67" i="5"/>
  <c r="A65" i="5"/>
  <c r="C64" i="5"/>
  <c r="C63" i="5"/>
  <c r="A63" i="5"/>
  <c r="C62" i="5"/>
  <c r="A62" i="5"/>
  <c r="B61" i="5"/>
  <c r="A61" i="5"/>
  <c r="B60" i="5"/>
  <c r="A59" i="5"/>
  <c r="A58" i="5"/>
  <c r="C57" i="5"/>
  <c r="A57" i="5"/>
  <c r="C55" i="5"/>
  <c r="C54" i="5"/>
  <c r="C53" i="5"/>
  <c r="B52" i="5"/>
  <c r="C51" i="5"/>
  <c r="A51" i="5"/>
  <c r="C49" i="5"/>
  <c r="B48" i="5"/>
  <c r="C47" i="5"/>
  <c r="C46" i="5"/>
  <c r="A46" i="5"/>
  <c r="C45" i="5"/>
  <c r="C43" i="5"/>
  <c r="B42" i="5"/>
  <c r="C41" i="5"/>
  <c r="A40" i="5"/>
  <c r="A39" i="5"/>
  <c r="C38" i="5"/>
  <c r="B37" i="5"/>
  <c r="C36" i="5"/>
  <c r="A36" i="5"/>
  <c r="C35" i="5"/>
  <c r="B34" i="5"/>
  <c r="A33" i="5"/>
  <c r="B32" i="5"/>
  <c r="C31" i="5"/>
  <c r="A30" i="5"/>
  <c r="A29" i="5"/>
  <c r="C28" i="5"/>
  <c r="A28" i="5"/>
  <c r="F26" i="5"/>
  <c r="E26" i="5"/>
  <c r="E25" i="5"/>
  <c r="B22" i="5"/>
  <c r="C21" i="5"/>
  <c r="B20" i="5"/>
  <c r="B18" i="5"/>
  <c r="C17" i="5"/>
  <c r="B16" i="5"/>
  <c r="C15" i="5"/>
  <c r="A14" i="5"/>
  <c r="C13" i="5"/>
  <c r="F200" i="4"/>
  <c r="D200" i="5" s="1"/>
  <c r="E200" i="4"/>
  <c r="D200" i="4"/>
  <c r="F199" i="4"/>
  <c r="D199" i="5" s="1"/>
  <c r="F198" i="4"/>
  <c r="D198" i="5" s="1"/>
  <c r="E198" i="4"/>
  <c r="F197" i="4"/>
  <c r="D197" i="5" s="1"/>
  <c r="E197" i="4"/>
  <c r="F195" i="4"/>
  <c r="D195" i="5" s="1"/>
  <c r="D195" i="4"/>
  <c r="F194" i="4"/>
  <c r="D194" i="5" s="1"/>
  <c r="E194" i="4"/>
  <c r="F193" i="4"/>
  <c r="D193" i="5" s="1"/>
  <c r="D193" i="4"/>
  <c r="F191" i="4"/>
  <c r="D191" i="5" s="1"/>
  <c r="F190" i="4"/>
  <c r="D190" i="5" s="1"/>
  <c r="D190" i="4"/>
  <c r="E189" i="4"/>
  <c r="F187" i="4"/>
  <c r="D187" i="5" s="1"/>
  <c r="E187" i="4"/>
  <c r="F186" i="4"/>
  <c r="D186" i="5" s="1"/>
  <c r="D186" i="4"/>
  <c r="D185" i="4"/>
  <c r="F183" i="4"/>
  <c r="D183" i="5" s="1"/>
  <c r="E183" i="4"/>
  <c r="E162" i="4"/>
  <c r="D158" i="4"/>
  <c r="F157" i="4"/>
  <c r="D157" i="5" s="1"/>
  <c r="D157" i="4"/>
  <c r="E143" i="4"/>
  <c r="D141" i="4"/>
  <c r="E140" i="4"/>
  <c r="F135" i="4"/>
  <c r="D135" i="5" s="1"/>
  <c r="F100" i="4"/>
  <c r="D100" i="5" s="1"/>
  <c r="E100" i="4"/>
  <c r="E98" i="4"/>
  <c r="E95" i="4"/>
  <c r="D93" i="4"/>
  <c r="F92" i="4"/>
  <c r="D92" i="5" s="1"/>
  <c r="F89" i="4"/>
  <c r="D89" i="5" s="1"/>
  <c r="D86" i="4"/>
  <c r="F84" i="4"/>
  <c r="D84" i="5" s="1"/>
  <c r="F81" i="4"/>
  <c r="D81" i="5" s="1"/>
  <c r="D81" i="4"/>
  <c r="D79" i="4"/>
  <c r="F77" i="4"/>
  <c r="D77" i="5" s="1"/>
  <c r="E77" i="4"/>
  <c r="F74" i="4"/>
  <c r="D74" i="5" s="1"/>
  <c r="F70" i="4"/>
  <c r="D70" i="5" s="1"/>
  <c r="D70" i="4"/>
  <c r="D63" i="4"/>
  <c r="F62" i="4"/>
  <c r="D62" i="5" s="1"/>
  <c r="F58" i="4"/>
  <c r="D58" i="5" s="1"/>
  <c r="E55" i="4"/>
  <c r="F50" i="4"/>
  <c r="D50" i="5" s="1"/>
  <c r="E45" i="4"/>
  <c r="D43" i="4"/>
  <c r="F42" i="4"/>
  <c r="D42" i="5" s="1"/>
  <c r="F40" i="4"/>
  <c r="D40" i="5" s="1"/>
  <c r="D40" i="4"/>
  <c r="F39" i="4"/>
  <c r="D39" i="5" s="1"/>
  <c r="D39" i="4"/>
  <c r="E35" i="4"/>
  <c r="E32" i="4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D130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B100" i="5"/>
  <c r="B99" i="5"/>
  <c r="A98" i="5"/>
  <c r="A97" i="5"/>
  <c r="C96" i="5"/>
  <c r="B96" i="5"/>
  <c r="A96" i="5"/>
  <c r="C95" i="5"/>
  <c r="B95" i="5"/>
  <c r="A95" i="5"/>
  <c r="C94" i="5"/>
  <c r="B94" i="5"/>
  <c r="A94" i="5"/>
  <c r="C93" i="5"/>
  <c r="B93" i="5"/>
  <c r="C92" i="5"/>
  <c r="A92" i="5"/>
  <c r="C91" i="5"/>
  <c r="A91" i="5"/>
  <c r="B90" i="5"/>
  <c r="C89" i="5"/>
  <c r="A89" i="5"/>
  <c r="B88" i="5"/>
  <c r="B87" i="5"/>
  <c r="C86" i="5"/>
  <c r="A86" i="5"/>
  <c r="B85" i="5"/>
  <c r="C83" i="5"/>
  <c r="C82" i="5"/>
  <c r="C81" i="5"/>
  <c r="B80" i="5"/>
  <c r="C79" i="5"/>
  <c r="A78" i="5"/>
  <c r="C77" i="5"/>
  <c r="C76" i="5"/>
  <c r="C75" i="5"/>
  <c r="B74" i="5"/>
  <c r="C73" i="5"/>
  <c r="B72" i="5"/>
  <c r="C71" i="5"/>
  <c r="B70" i="5"/>
  <c r="C69" i="5"/>
  <c r="C67" i="5"/>
  <c r="B66" i="5"/>
  <c r="C65" i="5"/>
  <c r="B64" i="5"/>
  <c r="C61" i="5"/>
  <c r="A60" i="5"/>
  <c r="B59" i="5"/>
  <c r="B58" i="5"/>
  <c r="C56" i="5"/>
  <c r="A56" i="5"/>
  <c r="A55" i="5"/>
  <c r="A54" i="5"/>
  <c r="A53" i="5"/>
  <c r="C52" i="5"/>
  <c r="A52" i="5"/>
  <c r="B51" i="5"/>
  <c r="B50" i="5"/>
  <c r="B49" i="5"/>
  <c r="C48" i="5"/>
  <c r="B47" i="5"/>
  <c r="B46" i="5"/>
  <c r="B45" i="5"/>
  <c r="B44" i="5"/>
  <c r="B43" i="5"/>
  <c r="A42" i="5"/>
  <c r="B41" i="5"/>
  <c r="B40" i="5"/>
  <c r="B39" i="5"/>
  <c r="A38" i="5"/>
  <c r="B36" i="5"/>
  <c r="A35" i="5"/>
  <c r="C33" i="5"/>
  <c r="C32" i="5"/>
  <c r="A31" i="5"/>
  <c r="B30" i="5"/>
  <c r="C29" i="5"/>
  <c r="E27" i="5"/>
  <c r="C23" i="5"/>
  <c r="B23" i="5"/>
  <c r="C22" i="5"/>
  <c r="A22" i="5"/>
  <c r="A21" i="5"/>
  <c r="C20" i="5"/>
  <c r="A19" i="5"/>
  <c r="B17" i="5"/>
  <c r="A16" i="5"/>
  <c r="B15" i="5"/>
  <c r="F176" i="4"/>
  <c r="D176" i="5" s="1"/>
  <c r="F175" i="4"/>
  <c r="D175" i="5" s="1"/>
  <c r="E175" i="4"/>
  <c r="F174" i="4"/>
  <c r="D174" i="5" s="1"/>
  <c r="E174" i="4"/>
  <c r="D173" i="4"/>
  <c r="D172" i="4"/>
  <c r="F170" i="4"/>
  <c r="D170" i="5" s="1"/>
  <c r="E168" i="4"/>
  <c r="D167" i="4"/>
  <c r="D165" i="4"/>
  <c r="F164" i="4"/>
  <c r="D164" i="5" s="1"/>
  <c r="D164" i="4"/>
  <c r="F162" i="4"/>
  <c r="D162" i="5" s="1"/>
  <c r="D162" i="4"/>
  <c r="F161" i="4"/>
  <c r="D161" i="5" s="1"/>
  <c r="E161" i="4"/>
  <c r="E157" i="4"/>
  <c r="E147" i="4"/>
  <c r="F143" i="4"/>
  <c r="D143" i="5" s="1"/>
  <c r="D140" i="4"/>
  <c r="F139" i="4"/>
  <c r="D139" i="5" s="1"/>
  <c r="D139" i="4"/>
  <c r="F137" i="4"/>
  <c r="D137" i="5" s="1"/>
  <c r="D137" i="4"/>
  <c r="D136" i="4"/>
  <c r="D135" i="4"/>
  <c r="E134" i="4"/>
  <c r="F133" i="4"/>
  <c r="D133" i="5" s="1"/>
  <c r="D98" i="4"/>
  <c r="D94" i="4"/>
  <c r="E93" i="4"/>
  <c r="D91" i="4"/>
  <c r="D90" i="4"/>
  <c r="D89" i="4"/>
  <c r="F88" i="4"/>
  <c r="D88" i="5" s="1"/>
  <c r="D88" i="4"/>
  <c r="E87" i="4"/>
  <c r="D84" i="4"/>
  <c r="F76" i="4"/>
  <c r="D76" i="5" s="1"/>
  <c r="D73" i="4"/>
  <c r="F72" i="4"/>
  <c r="D72" i="5" s="1"/>
  <c r="D69" i="4"/>
  <c r="F68" i="4"/>
  <c r="D68" i="5" s="1"/>
  <c r="D68" i="4"/>
  <c r="F67" i="4"/>
  <c r="D67" i="5" s="1"/>
  <c r="F65" i="4"/>
  <c r="D65" i="5" s="1"/>
  <c r="D65" i="4"/>
  <c r="D64" i="4"/>
  <c r="D62" i="4"/>
  <c r="E61" i="4"/>
  <c r="D50" i="4"/>
  <c r="D46" i="4"/>
  <c r="E41" i="4"/>
  <c r="D38" i="4"/>
  <c r="D36" i="4"/>
  <c r="E34" i="4"/>
  <c r="E33" i="4"/>
  <c r="E31" i="4"/>
  <c r="E29" i="4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93" i="5"/>
  <c r="B92" i="5"/>
  <c r="B91" i="5"/>
  <c r="C90" i="5"/>
  <c r="A90" i="5"/>
  <c r="B89" i="5"/>
  <c r="C88" i="5"/>
  <c r="A88" i="5"/>
  <c r="C87" i="5"/>
  <c r="A87" i="5"/>
  <c r="B86" i="5"/>
  <c r="C85" i="5"/>
  <c r="A85" i="5"/>
  <c r="C84" i="5"/>
  <c r="A84" i="5"/>
  <c r="B83" i="5"/>
  <c r="B82" i="5"/>
  <c r="B81" i="5"/>
  <c r="C80" i="5"/>
  <c r="A79" i="5"/>
  <c r="C78" i="5"/>
  <c r="B77" i="5"/>
  <c r="B76" i="5"/>
  <c r="B75" i="5"/>
  <c r="A73" i="5"/>
  <c r="C72" i="5"/>
  <c r="A71" i="5"/>
  <c r="A70" i="5"/>
  <c r="B69" i="5"/>
  <c r="C68" i="5"/>
  <c r="A68" i="5"/>
  <c r="B67" i="5"/>
  <c r="C66" i="5"/>
  <c r="A66" i="5"/>
  <c r="B65" i="5"/>
  <c r="B63" i="5"/>
  <c r="B62" i="5"/>
  <c r="C60" i="5"/>
  <c r="C59" i="5"/>
  <c r="C58" i="5"/>
  <c r="B57" i="5"/>
  <c r="B56" i="5"/>
  <c r="B55" i="5"/>
  <c r="B54" i="5"/>
  <c r="B53" i="5"/>
  <c r="C50" i="5"/>
  <c r="A50" i="5"/>
  <c r="A49" i="5"/>
  <c r="A48" i="5"/>
  <c r="A47" i="5"/>
  <c r="A45" i="5"/>
  <c r="C44" i="5"/>
  <c r="A44" i="5"/>
  <c r="A43" i="5"/>
  <c r="C42" i="5"/>
  <c r="A41" i="5"/>
  <c r="C40" i="5"/>
  <c r="C39" i="5"/>
  <c r="C37" i="5"/>
  <c r="A37" i="5"/>
  <c r="B35" i="5"/>
  <c r="C34" i="5"/>
  <c r="A34" i="5"/>
  <c r="B33" i="5"/>
  <c r="A32" i="5"/>
  <c r="B31" i="5"/>
  <c r="C30" i="5"/>
  <c r="B29" i="5"/>
  <c r="B28" i="5"/>
  <c r="F27" i="5"/>
  <c r="D27" i="5"/>
  <c r="F25" i="5"/>
  <c r="A23" i="5"/>
  <c r="B19" i="5"/>
  <c r="C18" i="5"/>
  <c r="A17" i="5"/>
  <c r="A15" i="5"/>
  <c r="C14" i="5"/>
  <c r="A13" i="5"/>
  <c r="E199" i="4"/>
  <c r="D198" i="4"/>
  <c r="D197" i="4"/>
  <c r="F196" i="4"/>
  <c r="D196" i="5" s="1"/>
  <c r="D196" i="4"/>
  <c r="E195" i="4"/>
  <c r="E193" i="4"/>
  <c r="E192" i="4"/>
  <c r="D191" i="4"/>
  <c r="F189" i="4"/>
  <c r="D189" i="5" s="1"/>
  <c r="D189" i="4"/>
  <c r="D188" i="4"/>
  <c r="E186" i="4"/>
  <c r="E184" i="4"/>
  <c r="D182" i="4"/>
  <c r="D179" i="4"/>
  <c r="E177" i="4"/>
  <c r="D176" i="4"/>
  <c r="D175" i="4"/>
  <c r="D174" i="4"/>
  <c r="F172" i="4"/>
  <c r="D172" i="5" s="1"/>
  <c r="F171" i="4"/>
  <c r="D171" i="5" s="1"/>
  <c r="D171" i="4"/>
  <c r="D170" i="4"/>
  <c r="D169" i="4"/>
  <c r="F168" i="4"/>
  <c r="D168" i="5" s="1"/>
  <c r="D168" i="4"/>
  <c r="F167" i="4"/>
  <c r="D167" i="5" s="1"/>
  <c r="E167" i="4"/>
  <c r="D166" i="4"/>
  <c r="F165" i="4"/>
  <c r="D165" i="5" s="1"/>
  <c r="F163" i="4"/>
  <c r="D163" i="5" s="1"/>
  <c r="D163" i="4"/>
  <c r="D161" i="4"/>
  <c r="E160" i="4"/>
  <c r="F159" i="4"/>
  <c r="D159" i="5" s="1"/>
  <c r="E159" i="4"/>
  <c r="D159" i="4"/>
  <c r="F146" i="4"/>
  <c r="D146" i="5" s="1"/>
  <c r="D144" i="4"/>
  <c r="E142" i="4"/>
  <c r="F140" i="4"/>
  <c r="D140" i="5" s="1"/>
  <c r="E136" i="4"/>
  <c r="F134" i="4"/>
  <c r="D134" i="5" s="1"/>
  <c r="F132" i="4"/>
  <c r="D132" i="5" s="1"/>
  <c r="F98" i="4"/>
  <c r="D98" i="5" s="1"/>
  <c r="D95" i="4"/>
  <c r="F93" i="4"/>
  <c r="D93" i="5" s="1"/>
  <c r="F90" i="4"/>
  <c r="D90" i="5" s="1"/>
  <c r="E86" i="4"/>
  <c r="E83" i="4"/>
  <c r="E81" i="4"/>
  <c r="E76" i="4"/>
  <c r="E75" i="4"/>
  <c r="E73" i="4"/>
  <c r="E71" i="4"/>
  <c r="E68" i="4"/>
  <c r="F66" i="4"/>
  <c r="D66" i="5" s="1"/>
  <c r="F63" i="4"/>
  <c r="D63" i="5" s="1"/>
  <c r="E59" i="4"/>
  <c r="D58" i="4"/>
  <c r="F57" i="4"/>
  <c r="D57" i="5" s="1"/>
  <c r="D57" i="4"/>
  <c r="F55" i="4"/>
  <c r="D55" i="5" s="1"/>
  <c r="D55" i="4"/>
  <c r="E53" i="4"/>
  <c r="E51" i="4"/>
  <c r="F49" i="4"/>
  <c r="D49" i="5" s="1"/>
  <c r="F47" i="4"/>
  <c r="D47" i="5" s="1"/>
  <c r="E47" i="4"/>
  <c r="D44" i="4"/>
  <c r="D42" i="4"/>
  <c r="E40" i="4"/>
  <c r="F38" i="4"/>
  <c r="D38" i="5" s="1"/>
  <c r="F29" i="4"/>
  <c r="D29" i="5" s="1"/>
  <c r="D29" i="4"/>
  <c r="E146" i="4"/>
  <c r="D145" i="4"/>
  <c r="F144" i="4"/>
  <c r="D144" i="5" s="1"/>
  <c r="F142" i="4"/>
  <c r="D142" i="5" s="1"/>
  <c r="E139" i="4"/>
  <c r="E137" i="4"/>
  <c r="F136" i="4"/>
  <c r="D136" i="5" s="1"/>
  <c r="D134" i="4"/>
  <c r="E132" i="4"/>
  <c r="D100" i="4"/>
  <c r="F99" i="4"/>
  <c r="D99" i="5" s="1"/>
  <c r="D99" i="4"/>
  <c r="D97" i="4"/>
  <c r="F96" i="4"/>
  <c r="D96" i="5" s="1"/>
  <c r="D96" i="4"/>
  <c r="F95" i="4"/>
  <c r="D95" i="5" s="1"/>
  <c r="E92" i="4"/>
  <c r="E90" i="4"/>
  <c r="E88" i="4"/>
  <c r="F86" i="4"/>
  <c r="D86" i="5" s="1"/>
  <c r="D85" i="4"/>
  <c r="D83" i="4"/>
  <c r="F82" i="4"/>
  <c r="D82" i="5" s="1"/>
  <c r="D82" i="4"/>
  <c r="E79" i="4"/>
  <c r="D76" i="4"/>
  <c r="F75" i="4"/>
  <c r="D75" i="5" s="1"/>
  <c r="F73" i="4"/>
  <c r="D73" i="5" s="1"/>
  <c r="E72" i="4"/>
  <c r="D71" i="4"/>
  <c r="F69" i="4"/>
  <c r="D69" i="5" s="1"/>
  <c r="E67" i="4"/>
  <c r="E65" i="4"/>
  <c r="E63" i="4"/>
  <c r="F59" i="4"/>
  <c r="D59" i="5" s="1"/>
  <c r="D59" i="4"/>
  <c r="E57" i="4"/>
  <c r="F52" i="4"/>
  <c r="D52" i="5" s="1"/>
  <c r="D52" i="4"/>
  <c r="F51" i="4"/>
  <c r="D51" i="5" s="1"/>
  <c r="D51" i="4"/>
  <c r="E50" i="4"/>
  <c r="E48" i="4"/>
  <c r="E46" i="4"/>
  <c r="F45" i="4"/>
  <c r="D45" i="5" s="1"/>
  <c r="D45" i="4"/>
  <c r="F44" i="4"/>
  <c r="D44" i="5" s="1"/>
  <c r="E44" i="4"/>
  <c r="E42" i="4"/>
  <c r="F41" i="4"/>
  <c r="D41" i="5" s="1"/>
  <c r="D41" i="4"/>
  <c r="E39" i="4"/>
  <c r="F37" i="4"/>
  <c r="D37" i="5" s="1"/>
  <c r="F35" i="4"/>
  <c r="D35" i="5" s="1"/>
  <c r="D35" i="4"/>
  <c r="F34" i="4"/>
  <c r="D34" i="5" s="1"/>
  <c r="D34" i="4"/>
  <c r="D32" i="4"/>
  <c r="F31" i="4"/>
  <c r="D31" i="5" s="1"/>
  <c r="D31" i="4"/>
  <c r="E30" i="4"/>
  <c r="B38" i="5"/>
  <c r="C12" i="5"/>
  <c r="B12" i="5"/>
  <c r="A12" i="5"/>
  <c r="C11" i="5"/>
  <c r="B11" i="5"/>
  <c r="A11" i="5"/>
  <c r="C10" i="5"/>
  <c r="B10" i="5"/>
  <c r="A10" i="5"/>
  <c r="C9" i="5"/>
  <c r="B9" i="5"/>
  <c r="A9" i="5"/>
  <c r="C8" i="5"/>
  <c r="B8" i="5"/>
  <c r="A8" i="5"/>
  <c r="C7" i="5"/>
  <c r="B7" i="5"/>
  <c r="A7" i="5"/>
  <c r="F201" i="4"/>
  <c r="D201" i="5" s="1"/>
  <c r="E201" i="4"/>
  <c r="D201" i="4"/>
  <c r="F181" i="4"/>
  <c r="D181" i="5" s="1"/>
  <c r="E181" i="4"/>
  <c r="D181" i="4"/>
  <c r="F155" i="4"/>
  <c r="D155" i="5" s="1"/>
  <c r="E155" i="4"/>
  <c r="D155" i="4"/>
  <c r="F154" i="4"/>
  <c r="D154" i="5" s="1"/>
  <c r="E154" i="4"/>
  <c r="D154" i="4"/>
  <c r="F153" i="4"/>
  <c r="D153" i="5" s="1"/>
  <c r="E153" i="4"/>
  <c r="D153" i="4"/>
  <c r="F152" i="4"/>
  <c r="D152" i="5" s="1"/>
  <c r="E152" i="4"/>
  <c r="D152" i="4"/>
  <c r="F151" i="4"/>
  <c r="D151" i="5" s="1"/>
  <c r="E151" i="4"/>
  <c r="D151" i="4"/>
  <c r="F150" i="4"/>
  <c r="D150" i="5" s="1"/>
  <c r="E150" i="4"/>
  <c r="D150" i="4"/>
  <c r="F149" i="4"/>
  <c r="D149" i="5" s="1"/>
  <c r="E149" i="4"/>
  <c r="D149" i="4"/>
  <c r="F148" i="4"/>
  <c r="D148" i="5" s="1"/>
  <c r="E148" i="4"/>
  <c r="D148" i="4"/>
  <c r="F147" i="4"/>
  <c r="D147" i="5" s="1"/>
  <c r="D147" i="4"/>
  <c r="D143" i="4"/>
  <c r="F141" i="4"/>
  <c r="D141" i="5" s="1"/>
  <c r="E138" i="4"/>
  <c r="E135" i="4"/>
  <c r="D133" i="4"/>
  <c r="D132" i="4"/>
  <c r="F131" i="4"/>
  <c r="D131" i="5" s="1"/>
  <c r="E131" i="4"/>
  <c r="E97" i="4"/>
  <c r="E96" i="4"/>
  <c r="F94" i="4"/>
  <c r="D94" i="5" s="1"/>
  <c r="E94" i="4"/>
  <c r="E91" i="4"/>
  <c r="E89" i="4"/>
  <c r="F87" i="4"/>
  <c r="D87" i="5" s="1"/>
  <c r="D87" i="4"/>
  <c r="E85" i="4"/>
  <c r="E84" i="4"/>
  <c r="E82" i="4"/>
  <c r="F80" i="4"/>
  <c r="D80" i="5" s="1"/>
  <c r="D80" i="4"/>
  <c r="E74" i="4"/>
  <c r="D72" i="4"/>
  <c r="F71" i="4"/>
  <c r="D71" i="5" s="1"/>
  <c r="D66" i="4"/>
  <c r="E64" i="4"/>
  <c r="E62" i="4"/>
  <c r="F61" i="4"/>
  <c r="D61" i="5" s="1"/>
  <c r="D61" i="4"/>
  <c r="F60" i="4"/>
  <c r="D60" i="5" s="1"/>
  <c r="D60" i="4"/>
  <c r="E58" i="4"/>
  <c r="F56" i="4"/>
  <c r="D56" i="5" s="1"/>
  <c r="D56" i="4"/>
  <c r="E54" i="4"/>
  <c r="F53" i="4"/>
  <c r="D53" i="5" s="1"/>
  <c r="D53" i="4"/>
  <c r="E52" i="4"/>
  <c r="D49" i="4"/>
  <c r="D47" i="4"/>
  <c r="F46" i="4"/>
  <c r="D46" i="5" s="1"/>
  <c r="F43" i="4"/>
  <c r="D43" i="5" s="1"/>
  <c r="E38" i="4"/>
  <c r="E37" i="4"/>
  <c r="F36" i="4"/>
  <c r="D36" i="5" s="1"/>
  <c r="F33" i="4"/>
  <c r="D33" i="5" s="1"/>
  <c r="F30" i="4"/>
  <c r="D30" i="5" s="1"/>
  <c r="F28" i="4"/>
  <c r="D28" i="5" s="1"/>
  <c r="D28" i="4"/>
  <c r="F129" i="4"/>
  <c r="D129" i="5" s="1"/>
  <c r="E129" i="4"/>
  <c r="D129" i="4"/>
  <c r="F128" i="4"/>
  <c r="D128" i="5" s="1"/>
  <c r="E128" i="4"/>
  <c r="D128" i="4"/>
  <c r="F127" i="4"/>
  <c r="D127" i="5" s="1"/>
  <c r="E127" i="4"/>
  <c r="D127" i="4"/>
  <c r="F126" i="4"/>
  <c r="D126" i="5" s="1"/>
  <c r="E126" i="4"/>
  <c r="D126" i="4"/>
  <c r="F125" i="4"/>
  <c r="D125" i="5" s="1"/>
  <c r="E125" i="4"/>
  <c r="D125" i="4"/>
  <c r="F124" i="4"/>
  <c r="D124" i="5" s="1"/>
  <c r="E124" i="4"/>
  <c r="D124" i="4"/>
  <c r="F123" i="4"/>
  <c r="D123" i="5" s="1"/>
  <c r="E123" i="4"/>
  <c r="D123" i="4"/>
  <c r="F122" i="4"/>
  <c r="D122" i="5" s="1"/>
  <c r="E122" i="4"/>
  <c r="D122" i="4"/>
  <c r="F121" i="4"/>
  <c r="D121" i="5" s="1"/>
  <c r="E121" i="4"/>
  <c r="D121" i="4"/>
  <c r="F120" i="4"/>
  <c r="D120" i="5" s="1"/>
  <c r="E120" i="4"/>
  <c r="D120" i="4"/>
  <c r="F119" i="4"/>
  <c r="D119" i="5" s="1"/>
  <c r="E119" i="4"/>
  <c r="D119" i="4"/>
  <c r="F118" i="4"/>
  <c r="D118" i="5" s="1"/>
  <c r="E118" i="4"/>
  <c r="D118" i="4"/>
  <c r="F117" i="4"/>
  <c r="D117" i="5" s="1"/>
  <c r="E117" i="4"/>
  <c r="D117" i="4"/>
  <c r="F116" i="4"/>
  <c r="D116" i="5" s="1"/>
  <c r="E116" i="4"/>
  <c r="D116" i="4"/>
  <c r="F115" i="4"/>
  <c r="D115" i="5" s="1"/>
  <c r="E115" i="4"/>
  <c r="D115" i="4"/>
  <c r="F114" i="4"/>
  <c r="D114" i="5" s="1"/>
  <c r="E114" i="4"/>
  <c r="D114" i="4"/>
  <c r="F113" i="4"/>
  <c r="D113" i="5" s="1"/>
  <c r="E113" i="4"/>
  <c r="D113" i="4"/>
  <c r="F112" i="4"/>
  <c r="D112" i="5" s="1"/>
  <c r="E112" i="4"/>
  <c r="D112" i="4"/>
  <c r="F111" i="4"/>
  <c r="D111" i="5" s="1"/>
  <c r="E111" i="4"/>
  <c r="D111" i="4"/>
  <c r="F110" i="4"/>
  <c r="D110" i="5" s="1"/>
  <c r="E110" i="4"/>
  <c r="D110" i="4"/>
  <c r="F109" i="4"/>
  <c r="D109" i="5" s="1"/>
  <c r="E109" i="4"/>
  <c r="D109" i="4"/>
  <c r="F108" i="4"/>
  <c r="D108" i="5" s="1"/>
  <c r="E108" i="4"/>
  <c r="D108" i="4"/>
  <c r="F107" i="4"/>
  <c r="D107" i="5" s="1"/>
  <c r="E107" i="4"/>
  <c r="D107" i="4"/>
  <c r="F106" i="4"/>
  <c r="D106" i="5" s="1"/>
  <c r="E106" i="4"/>
  <c r="D106" i="4"/>
  <c r="F105" i="4"/>
  <c r="D105" i="5" s="1"/>
  <c r="E105" i="4"/>
  <c r="D105" i="4"/>
  <c r="F104" i="4"/>
  <c r="D104" i="5" s="1"/>
  <c r="D104" i="4"/>
  <c r="F103" i="4"/>
  <c r="D103" i="5" s="1"/>
  <c r="E103" i="4"/>
  <c r="D103" i="4"/>
  <c r="F102" i="4"/>
  <c r="D102" i="5" s="1"/>
  <c r="E102" i="4"/>
  <c r="D102" i="4"/>
  <c r="F101" i="4"/>
  <c r="D101" i="5" s="1"/>
  <c r="E101" i="4"/>
  <c r="E104" i="4"/>
  <c r="F201" i="5"/>
  <c r="F200" i="5"/>
  <c r="E200" i="5"/>
  <c r="F199" i="5"/>
  <c r="F198" i="5"/>
  <c r="E198" i="5"/>
  <c r="F197" i="5"/>
  <c r="E197" i="5"/>
  <c r="F196" i="5"/>
  <c r="E195" i="5"/>
  <c r="F194" i="5"/>
  <c r="E194" i="5"/>
  <c r="F78" i="4"/>
  <c r="D78" i="5" s="1"/>
  <c r="E78" i="4"/>
  <c r="D78" i="4"/>
  <c r="E201" i="5"/>
  <c r="E199" i="5"/>
  <c r="E196" i="5"/>
  <c r="F195" i="5"/>
  <c r="E193" i="5"/>
  <c r="D27" i="4"/>
  <c r="F26" i="4"/>
  <c r="D26" i="5" s="1"/>
  <c r="E26" i="4"/>
  <c r="D26" i="4"/>
  <c r="F25" i="4"/>
  <c r="D25" i="5" s="1"/>
  <c r="E25" i="4"/>
  <c r="D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F193" i="5"/>
  <c r="A10" i="9" l="1"/>
  <c r="F5" i="9"/>
  <c r="E192" i="5"/>
  <c r="F192" i="5"/>
  <c r="E191" i="5"/>
  <c r="F191" i="5"/>
  <c r="E190" i="5"/>
  <c r="F190" i="5"/>
  <c r="E189" i="5"/>
  <c r="F189" i="5"/>
  <c r="E188" i="5"/>
  <c r="F188" i="5"/>
  <c r="E187" i="5"/>
  <c r="F187" i="5"/>
  <c r="E186" i="5"/>
  <c r="F186" i="5"/>
  <c r="E185" i="5"/>
  <c r="F185" i="5"/>
  <c r="E184" i="5"/>
  <c r="F184" i="5"/>
  <c r="E183" i="5"/>
  <c r="F183" i="5"/>
  <c r="E182" i="5"/>
  <c r="F182" i="5"/>
  <c r="E181" i="5"/>
  <c r="F181" i="5"/>
  <c r="E180" i="5"/>
  <c r="F180" i="5"/>
  <c r="E179" i="5"/>
  <c r="F179" i="5"/>
  <c r="E178" i="5"/>
  <c r="F178" i="5"/>
  <c r="E177" i="5"/>
  <c r="F177" i="5"/>
  <c r="E176" i="5"/>
  <c r="F176" i="5"/>
  <c r="E175" i="5"/>
  <c r="F175" i="5"/>
  <c r="E174" i="5"/>
  <c r="F174" i="5"/>
  <c r="E173" i="5"/>
  <c r="F173" i="5"/>
  <c r="E172" i="5"/>
  <c r="F172" i="5"/>
  <c r="E171" i="5"/>
  <c r="F171" i="5"/>
  <c r="E170" i="5"/>
  <c r="F170" i="5"/>
  <c r="E169" i="5"/>
  <c r="F169" i="5"/>
  <c r="E168" i="5"/>
  <c r="F168" i="5"/>
  <c r="E167" i="5"/>
  <c r="F167" i="5"/>
  <c r="E16" i="5"/>
  <c r="E166" i="5"/>
  <c r="F166" i="5"/>
  <c r="E165" i="5"/>
  <c r="F165" i="5"/>
  <c r="E164" i="5"/>
  <c r="F164" i="5"/>
  <c r="E163" i="5"/>
  <c r="F163" i="5"/>
  <c r="E162" i="5"/>
  <c r="F162" i="5"/>
  <c r="E161" i="5"/>
  <c r="F161" i="5"/>
  <c r="E160" i="5"/>
  <c r="F160" i="5"/>
  <c r="E159" i="5"/>
  <c r="F159" i="5"/>
  <c r="E158" i="5"/>
  <c r="F158" i="5"/>
  <c r="E157" i="5"/>
  <c r="F157" i="5"/>
  <c r="E156" i="5"/>
  <c r="F156" i="5"/>
  <c r="E155" i="5"/>
  <c r="F155" i="5"/>
  <c r="E154" i="5"/>
  <c r="F154" i="5"/>
  <c r="E153" i="5"/>
  <c r="F153" i="5"/>
  <c r="E152" i="5"/>
  <c r="F152" i="5"/>
  <c r="E151" i="5"/>
  <c r="F151" i="5"/>
  <c r="E150" i="5"/>
  <c r="F150" i="5"/>
  <c r="E149" i="5"/>
  <c r="F149" i="5"/>
  <c r="E148" i="5"/>
  <c r="F148" i="5"/>
  <c r="E147" i="5"/>
  <c r="F147" i="5"/>
  <c r="E146" i="5"/>
  <c r="F146" i="5"/>
  <c r="E145" i="5"/>
  <c r="F145" i="5"/>
  <c r="E144" i="5"/>
  <c r="F144" i="5"/>
  <c r="E143" i="5"/>
  <c r="F143" i="5"/>
  <c r="E142" i="5"/>
  <c r="F142" i="5"/>
  <c r="E141" i="5"/>
  <c r="F141" i="5"/>
  <c r="E100" i="5"/>
  <c r="F100" i="5"/>
  <c r="E99" i="5"/>
  <c r="F99" i="5"/>
  <c r="E98" i="5"/>
  <c r="F98" i="5"/>
  <c r="E97" i="5"/>
  <c r="F97" i="5"/>
  <c r="E74" i="5"/>
  <c r="F74" i="5"/>
  <c r="F70" i="5"/>
  <c r="E70" i="5"/>
  <c r="F64" i="5"/>
  <c r="E64" i="5"/>
  <c r="E63" i="5"/>
  <c r="F63" i="5"/>
  <c r="E62" i="5"/>
  <c r="F62" i="5"/>
  <c r="E57" i="5"/>
  <c r="F57" i="5"/>
  <c r="F55" i="5"/>
  <c r="E55" i="5"/>
  <c r="F54" i="5"/>
  <c r="E54" i="5"/>
  <c r="F53" i="5"/>
  <c r="E53" i="5"/>
  <c r="E51" i="5"/>
  <c r="F51" i="5"/>
  <c r="F49" i="5"/>
  <c r="E49" i="5"/>
  <c r="E47" i="5"/>
  <c r="F47" i="5"/>
  <c r="F46" i="5"/>
  <c r="E46" i="5"/>
  <c r="F45" i="5"/>
  <c r="E45" i="5"/>
  <c r="F43" i="5"/>
  <c r="E43" i="5"/>
  <c r="E41" i="5"/>
  <c r="F41" i="5"/>
  <c r="F38" i="5"/>
  <c r="E38" i="5"/>
  <c r="E36" i="5"/>
  <c r="F36" i="5"/>
  <c r="E35" i="5"/>
  <c r="F35" i="5"/>
  <c r="F31" i="5"/>
  <c r="E31" i="5"/>
  <c r="E28" i="5"/>
  <c r="F28" i="5"/>
  <c r="E140" i="5"/>
  <c r="F140" i="5"/>
  <c r="E139" i="5"/>
  <c r="F139" i="5"/>
  <c r="E138" i="5"/>
  <c r="F138" i="5"/>
  <c r="E137" i="5"/>
  <c r="F137" i="5"/>
  <c r="E136" i="5"/>
  <c r="F136" i="5"/>
  <c r="E135" i="5"/>
  <c r="F135" i="5"/>
  <c r="E134" i="5"/>
  <c r="F134" i="5"/>
  <c r="E133" i="5"/>
  <c r="F133" i="5"/>
  <c r="E132" i="5"/>
  <c r="F132" i="5"/>
  <c r="E131" i="5"/>
  <c r="F131" i="5"/>
  <c r="E130" i="5"/>
  <c r="F130" i="5"/>
  <c r="E129" i="5"/>
  <c r="F129" i="5"/>
  <c r="E128" i="5"/>
  <c r="F128" i="5"/>
  <c r="E127" i="5"/>
  <c r="F127" i="5"/>
  <c r="E126" i="5"/>
  <c r="F126" i="5"/>
  <c r="E125" i="5"/>
  <c r="F125" i="5"/>
  <c r="E124" i="5"/>
  <c r="F124" i="5"/>
  <c r="E123" i="5"/>
  <c r="F123" i="5"/>
  <c r="E122" i="5"/>
  <c r="F122" i="5"/>
  <c r="E121" i="5"/>
  <c r="F121" i="5"/>
  <c r="E120" i="5"/>
  <c r="F120" i="5"/>
  <c r="E119" i="5"/>
  <c r="F119" i="5"/>
  <c r="E118" i="5"/>
  <c r="F118" i="5"/>
  <c r="E117" i="5"/>
  <c r="F117" i="5"/>
  <c r="E116" i="5"/>
  <c r="F116" i="5"/>
  <c r="E96" i="5"/>
  <c r="F96" i="5"/>
  <c r="E95" i="5"/>
  <c r="F95" i="5"/>
  <c r="E94" i="5"/>
  <c r="F94" i="5"/>
  <c r="E93" i="5"/>
  <c r="F93" i="5"/>
  <c r="E92" i="5"/>
  <c r="F92" i="5"/>
  <c r="E91" i="5"/>
  <c r="F91" i="5"/>
  <c r="F89" i="5"/>
  <c r="E89" i="5"/>
  <c r="E86" i="5"/>
  <c r="F86" i="5"/>
  <c r="E83" i="5"/>
  <c r="F83" i="5"/>
  <c r="E82" i="5"/>
  <c r="F82" i="5"/>
  <c r="F81" i="5"/>
  <c r="E81" i="5"/>
  <c r="E79" i="5"/>
  <c r="F79" i="5"/>
  <c r="E77" i="5"/>
  <c r="F77" i="5"/>
  <c r="F76" i="5"/>
  <c r="E76" i="5"/>
  <c r="F75" i="5"/>
  <c r="E75" i="5"/>
  <c r="E73" i="5"/>
  <c r="F73" i="5"/>
  <c r="E71" i="5"/>
  <c r="F71" i="5"/>
  <c r="F69" i="5"/>
  <c r="E69" i="5"/>
  <c r="E67" i="5"/>
  <c r="F67" i="5"/>
  <c r="E65" i="5"/>
  <c r="F65" i="5"/>
  <c r="F61" i="5"/>
  <c r="E61" i="5"/>
  <c r="F56" i="5"/>
  <c r="E56" i="5"/>
  <c r="E52" i="5"/>
  <c r="F52" i="5"/>
  <c r="E48" i="5"/>
  <c r="F48" i="5"/>
  <c r="E33" i="5"/>
  <c r="F33" i="5"/>
  <c r="F32" i="5"/>
  <c r="E32" i="5"/>
  <c r="E29" i="5"/>
  <c r="F29" i="5"/>
  <c r="F115" i="5"/>
  <c r="E115" i="5"/>
  <c r="E114" i="5"/>
  <c r="F114" i="5"/>
  <c r="E113" i="5"/>
  <c r="F113" i="5"/>
  <c r="E112" i="5"/>
  <c r="F112" i="5"/>
  <c r="E111" i="5"/>
  <c r="F111" i="5"/>
  <c r="E110" i="5"/>
  <c r="F110" i="5"/>
  <c r="E109" i="5"/>
  <c r="F109" i="5"/>
  <c r="E108" i="5"/>
  <c r="F108" i="5"/>
  <c r="E107" i="5"/>
  <c r="F107" i="5"/>
  <c r="E106" i="5"/>
  <c r="F106" i="5"/>
  <c r="E105" i="5"/>
  <c r="F105" i="5"/>
  <c r="E104" i="5"/>
  <c r="F104" i="5"/>
  <c r="E103" i="5"/>
  <c r="F103" i="5"/>
  <c r="E102" i="5"/>
  <c r="F102" i="5"/>
  <c r="E101" i="5"/>
  <c r="F101" i="5"/>
  <c r="F90" i="5"/>
  <c r="E90" i="5"/>
  <c r="F88" i="5"/>
  <c r="E88" i="5"/>
  <c r="E87" i="5"/>
  <c r="F87" i="5"/>
  <c r="E85" i="5"/>
  <c r="F85" i="5"/>
  <c r="F84" i="5"/>
  <c r="E84" i="5"/>
  <c r="E80" i="5"/>
  <c r="F80" i="5"/>
  <c r="F78" i="5"/>
  <c r="E78" i="5"/>
  <c r="E72" i="5"/>
  <c r="F72" i="5"/>
  <c r="F68" i="5"/>
  <c r="E68" i="5"/>
  <c r="E66" i="5"/>
  <c r="F66" i="5"/>
  <c r="E60" i="5"/>
  <c r="F60" i="5"/>
  <c r="E59" i="5"/>
  <c r="F59" i="5"/>
  <c r="F58" i="5"/>
  <c r="E58" i="5"/>
  <c r="F50" i="5"/>
  <c r="E50" i="5"/>
  <c r="E44" i="5"/>
  <c r="F44" i="5"/>
  <c r="E42" i="5"/>
  <c r="F42" i="5"/>
  <c r="E40" i="5"/>
  <c r="F40" i="5"/>
  <c r="F39" i="5"/>
  <c r="E39" i="5"/>
  <c r="F37" i="5"/>
  <c r="E37" i="5"/>
  <c r="E34" i="5"/>
  <c r="F34" i="5"/>
  <c r="E30" i="5"/>
  <c r="F30" i="5"/>
  <c r="D8" i="9"/>
  <c r="C8" i="9"/>
  <c r="B8" i="9"/>
  <c r="E8" i="9" s="1"/>
  <c r="F24" i="4"/>
  <c r="D24" i="5" s="1"/>
  <c r="F23" i="4"/>
  <c r="D23" i="5" s="1"/>
  <c r="F21" i="4"/>
  <c r="D21" i="5" s="1"/>
  <c r="F18" i="4"/>
  <c r="D18" i="5" s="1"/>
  <c r="F16" i="4"/>
  <c r="D16" i="5" s="1"/>
  <c r="F14" i="4"/>
  <c r="F9" i="4"/>
  <c r="D9" i="5" s="1"/>
  <c r="F7" i="4"/>
  <c r="F8" i="4"/>
  <c r="D8" i="5" s="1"/>
  <c r="F20" i="4"/>
  <c r="F15" i="4"/>
  <c r="F13" i="4"/>
  <c r="D13" i="5" s="1"/>
  <c r="F10" i="4"/>
  <c r="D10" i="5" s="1"/>
  <c r="F22" i="4"/>
  <c r="D22" i="5" s="1"/>
  <c r="F19" i="4"/>
  <c r="F17" i="4"/>
  <c r="D17" i="5" s="1"/>
  <c r="F12" i="4"/>
  <c r="F11" i="4"/>
  <c r="D11" i="5" s="1"/>
  <c r="A11" i="9" l="1"/>
  <c r="F6" i="9"/>
  <c r="G5" i="9"/>
  <c r="F24" i="5"/>
  <c r="E24" i="5"/>
  <c r="D14" i="5"/>
  <c r="B9" i="7"/>
  <c r="D7" i="5"/>
  <c r="B7" i="7"/>
  <c r="B10" i="7" s="1"/>
  <c r="D20" i="5"/>
  <c r="B9" i="6"/>
  <c r="D15" i="5"/>
  <c r="B7" i="6"/>
  <c r="B8" i="6"/>
  <c r="D19" i="5"/>
  <c r="D12" i="5"/>
  <c r="B8" i="7"/>
  <c r="F16" i="5"/>
  <c r="E21" i="5"/>
  <c r="F21" i="5"/>
  <c r="E17" i="5"/>
  <c r="F17" i="5"/>
  <c r="E13" i="5"/>
  <c r="F13" i="5"/>
  <c r="F22" i="5"/>
  <c r="E23" i="5"/>
  <c r="F23" i="5"/>
  <c r="E22" i="5"/>
  <c r="F18" i="5"/>
  <c r="E18" i="5"/>
  <c r="E11" i="5"/>
  <c r="F11" i="5"/>
  <c r="E10" i="5"/>
  <c r="F10" i="5"/>
  <c r="E9" i="5"/>
  <c r="F9" i="5"/>
  <c r="E8" i="5"/>
  <c r="F8" i="5"/>
  <c r="A12" i="9" l="1"/>
  <c r="F7" i="9"/>
  <c r="G6" i="9"/>
  <c r="F14" i="5"/>
  <c r="E14" i="5"/>
  <c r="F7" i="5"/>
  <c r="E7" i="5"/>
  <c r="F20" i="5"/>
  <c r="E20" i="5"/>
  <c r="E15" i="5"/>
  <c r="F15" i="5"/>
  <c r="F19" i="5"/>
  <c r="E19" i="5"/>
  <c r="F12" i="5"/>
  <c r="E12" i="5"/>
  <c r="C9" i="9"/>
  <c r="D9" i="9"/>
  <c r="B10" i="6"/>
  <c r="B9" i="8" s="1"/>
  <c r="B9" i="9"/>
  <c r="E9" i="9" s="1"/>
  <c r="A13" i="9" l="1"/>
  <c r="F8" i="9"/>
  <c r="G7" i="9"/>
  <c r="F205" i="5"/>
  <c r="E205" i="5"/>
  <c r="B10" i="9"/>
  <c r="D10" i="9"/>
  <c r="C10" i="9"/>
  <c r="A14" i="9" l="1"/>
  <c r="F9" i="9"/>
  <c r="G8" i="9"/>
  <c r="B12" i="9"/>
  <c r="C11" i="9"/>
  <c r="D11" i="9"/>
  <c r="E10" i="9"/>
  <c r="B11" i="9"/>
  <c r="A15" i="9" l="1"/>
  <c r="F10" i="9"/>
  <c r="G9" i="9"/>
  <c r="B13" i="9"/>
  <c r="D13" i="9"/>
  <c r="C12" i="9"/>
  <c r="D12" i="9"/>
  <c r="E11" i="9"/>
  <c r="A16" i="9" l="1"/>
  <c r="F11" i="9"/>
  <c r="G10" i="9"/>
  <c r="E12" i="9"/>
  <c r="C13" i="9"/>
  <c r="E13" i="9" s="1"/>
  <c r="A17" i="9" l="1"/>
  <c r="F12" i="9"/>
  <c r="G11" i="9"/>
  <c r="B15" i="9"/>
  <c r="B14" i="9"/>
  <c r="C14" i="9"/>
  <c r="D14" i="9"/>
  <c r="A18" i="9" l="1"/>
  <c r="F13" i="9"/>
  <c r="G12" i="9"/>
  <c r="B16" i="9"/>
  <c r="C15" i="9"/>
  <c r="E15" i="9" s="1"/>
  <c r="E14" i="9"/>
  <c r="D15" i="9"/>
  <c r="A19" i="9" l="1"/>
  <c r="F15" i="9" s="1"/>
  <c r="F14" i="9"/>
  <c r="G13" i="9"/>
  <c r="B17" i="9"/>
  <c r="C17" i="9"/>
  <c r="D17" i="9"/>
  <c r="C16" i="9"/>
  <c r="E16" i="9" s="1"/>
  <c r="D16" i="9"/>
  <c r="G15" i="9" l="1"/>
  <c r="B19" i="9"/>
  <c r="G14" i="9"/>
  <c r="B18" i="9"/>
  <c r="C18" i="9"/>
  <c r="D18" i="9"/>
  <c r="E17" i="9"/>
  <c r="C19" i="9" l="1"/>
  <c r="D19" i="9"/>
  <c r="E18" i="9"/>
  <c r="E19" i="9" l="1"/>
</calcChain>
</file>

<file path=xl/sharedStrings.xml><?xml version="1.0" encoding="utf-8"?>
<sst xmlns="http://schemas.openxmlformats.org/spreadsheetml/2006/main" count="241" uniqueCount="137">
  <si>
    <t>Template Laporan Keuangan Rumah Sakit</t>
  </si>
  <si>
    <t>Atur periode &amp; identitas di sini — HashMicro</t>
  </si>
  <si>
    <t>Periode_Awal</t>
  </si>
  <si>
    <t>Periode_Akhir</t>
  </si>
  <si>
    <t>Catatan</t>
  </si>
  <si>
    <t>Ubah B6/B7 untuk periode. Isi transaksi di sheet JURNAL; semua laporan terhubung otomatis.</t>
  </si>
  <si>
    <t>Nama Rumah Sakit</t>
  </si>
  <si>
    <t>RS [Isi Nama]</t>
  </si>
  <si>
    <t>Standar Akuntansi</t>
  </si>
  <si>
    <t>PSAK/ISAK 35 (nirlaba) atau PMK 128/2024 (BLU) — sesuaikan</t>
  </si>
  <si>
    <t>KodeAkun</t>
  </si>
  <si>
    <t>NamaAkun</t>
  </si>
  <si>
    <t>Kelompok</t>
  </si>
  <si>
    <t>Daftar Akun Rumah Sakit</t>
  </si>
  <si>
    <t>Kategori (Kelompok) dipakai otomatis oleh laporan turunan</t>
  </si>
  <si>
    <t>CHART OF ACCOUNT (COA) — RUMAH SAKIT</t>
  </si>
  <si>
    <t>1001</t>
  </si>
  <si>
    <t>Kas</t>
  </si>
  <si>
    <t>Aset</t>
  </si>
  <si>
    <t>1002</t>
  </si>
  <si>
    <t>Bank</t>
  </si>
  <si>
    <t>1101</t>
  </si>
  <si>
    <t>Piutang Pasien &amp; BPJS</t>
  </si>
  <si>
    <t>1201</t>
  </si>
  <si>
    <t>Persediaan Obat &amp; Alkes</t>
  </si>
  <si>
    <t>1301</t>
  </si>
  <si>
    <t>Peralatan Medis</t>
  </si>
  <si>
    <t>2001</t>
  </si>
  <si>
    <t>Utang Usaha Supplier Obat</t>
  </si>
  <si>
    <t>Liabilitas</t>
  </si>
  <si>
    <t>2002</t>
  </si>
  <si>
    <t>Utang Gaji</t>
  </si>
  <si>
    <t>3001</t>
  </si>
  <si>
    <t>Aset Neto / Ekuitas</t>
  </si>
  <si>
    <t>Ekuitas</t>
  </si>
  <si>
    <t>4001</t>
  </si>
  <si>
    <t>Pendapatan Jasa Rawat Inap</t>
  </si>
  <si>
    <t>Pendapatan</t>
  </si>
  <si>
    <t>4002</t>
  </si>
  <si>
    <t>Pendapatan Rawat Jalan</t>
  </si>
  <si>
    <t>4003</t>
  </si>
  <si>
    <t>Pendapatan Farmasi/Apotek</t>
  </si>
  <si>
    <t>4004</t>
  </si>
  <si>
    <t>Pendapatan Penunjang (Lab/Radiologi)</t>
  </si>
  <si>
    <t>5001</t>
  </si>
  <si>
    <t>Beban Pokok Obat &amp; Alkes</t>
  </si>
  <si>
    <t>HPP</t>
  </si>
  <si>
    <t>6101</t>
  </si>
  <si>
    <t>Beban Gaji Tenaga Medis</t>
  </si>
  <si>
    <t>Beban Operasional</t>
  </si>
  <si>
    <t>6102</t>
  </si>
  <si>
    <t>Beban Gaji Non-Medis</t>
  </si>
  <si>
    <t>6201</t>
  </si>
  <si>
    <t>Beban Listrik, Air &amp; Utilitas</t>
  </si>
  <si>
    <t>6202</t>
  </si>
  <si>
    <t>Beban Pemeliharaan Alat Medis</t>
  </si>
  <si>
    <t>6203</t>
  </si>
  <si>
    <t>Beban Penyusutan</t>
  </si>
  <si>
    <t>Jurnal Umum Rumah Sakit</t>
  </si>
  <si>
    <t>Tambahkan transaksi di bawah baris terakhir; laporan diperbarui otomatis</t>
  </si>
  <si>
    <t>Tanggal</t>
  </si>
  <si>
    <t>NoBukti</t>
  </si>
  <si>
    <t>Keterangan</t>
  </si>
  <si>
    <t>Debit</t>
  </si>
  <si>
    <t>Kredit</t>
  </si>
  <si>
    <t>JV-000</t>
  </si>
  <si>
    <t>Saldo awal kas yayasan</t>
  </si>
  <si>
    <t>Modal awal aset neto</t>
  </si>
  <si>
    <t>JV-001</t>
  </si>
  <si>
    <t>Pendapatan rawat inap tunai</t>
  </si>
  <si>
    <t>JV-002</t>
  </si>
  <si>
    <t>Tagihan rawat jalan BPJS (piutang)</t>
  </si>
  <si>
    <t>Tagihan rawat jalan BPJS</t>
  </si>
  <si>
    <t>JV-003</t>
  </si>
  <si>
    <t>Penjualan obat apotek tunai</t>
  </si>
  <si>
    <t>JV-004</t>
  </si>
  <si>
    <t>Pembelian obat &amp; alkes kredit</t>
  </si>
  <si>
    <t>JV-005</t>
  </si>
  <si>
    <t>Pemakaian obat &amp; alkes (HPP)</t>
  </si>
  <si>
    <t>Pengurangan persediaan</t>
  </si>
  <si>
    <t>JV-006</t>
  </si>
  <si>
    <t>Gaji dokter &amp; perawat</t>
  </si>
  <si>
    <t>Pembayaran gaji medis</t>
  </si>
  <si>
    <t>JV-007</t>
  </si>
  <si>
    <t>Gaji staf administrasi</t>
  </si>
  <si>
    <t>Pembayaran gaji non-medis</t>
  </si>
  <si>
    <t>JV-008</t>
  </si>
  <si>
    <t>Tagihan listrik &amp; air RS</t>
  </si>
  <si>
    <t>Pembayaran utilitas</t>
  </si>
  <si>
    <t>JV-009</t>
  </si>
  <si>
    <t>Pelunasan piutang BPJS</t>
  </si>
  <si>
    <t>JV-010</t>
  </si>
  <si>
    <t>Pendapatan lab &amp; radiologi tunai</t>
  </si>
  <si>
    <t>Pendapatan penunjang tunai</t>
  </si>
  <si>
    <t>JV-011</t>
  </si>
  <si>
    <t>Penyusutan peralatan medis</t>
  </si>
  <si>
    <t>Akumulasi penyusutan</t>
  </si>
  <si>
    <t>JV-012</t>
  </si>
  <si>
    <t>Pembayaran sebagian utang supplier</t>
  </si>
  <si>
    <t>Pembayaran utang supplier</t>
  </si>
  <si>
    <t>Total Debit</t>
  </si>
  <si>
    <t>Total Entri (COUNTA)</t>
  </si>
  <si>
    <t>Status Jurnal</t>
  </si>
  <si>
    <t>Buku Besar (otomatis)</t>
  </si>
  <si>
    <t>Saldo per akun dari Jurnal sesuai periode PARAM</t>
  </si>
  <si>
    <t>Total Kredit</t>
  </si>
  <si>
    <t>Saldo</t>
  </si>
  <si>
    <t>Neraca Saldo / Trial Balance (otomatis)</t>
  </si>
  <si>
    <t>Debit = Kredit bila jurnal seimbang</t>
  </si>
  <si>
    <t>TOTAL</t>
  </si>
  <si>
    <t>Laporan Aktivitas / Surplus-Defisit (otomatis)</t>
  </si>
  <si>
    <t>Pendapatan dikurangi beban pokok &amp; operasional</t>
  </si>
  <si>
    <t>Komponen</t>
  </si>
  <si>
    <t>Nilai</t>
  </si>
  <si>
    <t>Pendapatan Layanan RS</t>
  </si>
  <si>
    <t>Beban Operasional RS</t>
  </si>
  <si>
    <t>Surplus / (Defisit)</t>
  </si>
  <si>
    <t>Laporan Posisi Keuangan / Neraca (otomatis)</t>
  </si>
  <si>
    <t>Aset = Liabilitas + Aset Neto</t>
  </si>
  <si>
    <t>Aset Neto (Ekuitas)</t>
  </si>
  <si>
    <t>Keseimbangan (Aset - (Liabilitas+Ekuitas))</t>
  </si>
  <si>
    <t>Laporan Arus Kas (semi-otomatis)</t>
  </si>
  <si>
    <t>Bagian investasi &amp; pendanaan diisi manual</t>
  </si>
  <si>
    <t>Arus Kas dari Aktivitas Operasi</t>
  </si>
  <si>
    <t xml:space="preserve">  Laba/Rugi Bersih (dari Laba Rugi)</t>
  </si>
  <si>
    <t xml:space="preserve">  Penyesuaian non-kas (isi manual)</t>
  </si>
  <si>
    <t xml:space="preserve">  Perubahan Piutang Usaha</t>
  </si>
  <si>
    <t xml:space="preserve">  Perubahan Persediaan</t>
  </si>
  <si>
    <t xml:space="preserve">  Perubahan Utang Usaha</t>
  </si>
  <si>
    <t>Arus Kas dari Aktivitas Investasi (isi manual)</t>
  </si>
  <si>
    <t>Arus Kas dari Aktivitas Pendanaan (isi manual)</t>
  </si>
  <si>
    <t>Dashboard Ringkasan Bulanan</t>
  </si>
  <si>
    <t>Tren pendapatan, beban &amp; surplus per bulan</t>
  </si>
  <si>
    <t>Bulan (akhir bulan)</t>
  </si>
  <si>
    <t>Laba/Rugi</t>
  </si>
  <si>
    <t>Tips:</t>
  </si>
  <si>
    <t>PivotTable + Slicer: pilih JURNAL!A1:H1 &gt; Insert &gt; PivotTable &gt; tambahkan Slicer/Timeline di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</si>
</sst>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p&quot;* #,##0;[Red]&quot;Rp&quot;* \-#,##0"/>
    <numFmt numFmtId="165" formatCode="mmm\ yyyy"/>
  </numFmts>
  <fonts count="12" x14ac:knownFonts="1"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sz val="11"/>
      <color rgb="FFFFFFFF"/>
      <name val="Calibri"/>
    </font>
    <font>
      <b/>
      <sz val="11"/>
      <color theme="1"/>
      <name val="Calibri"/>
      <scheme val="minor"/>
    </font>
    <font>
      <sz val="11"/>
      <color theme="1"/>
      <name val="Calibri"/>
    </font>
    <font>
      <sz val="11"/>
      <color rgb="FFFFFFFF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Calibri"/>
    </font>
    <font>
      <sz val="10"/>
      <name val="Calibri"/>
    </font>
    <font>
      <b/>
      <sz val="13"/>
      <color rgb="FF1A1A2E"/>
      <name val="Calibri"/>
    </font>
    <font>
      <i/>
      <sz val="9"/>
      <color rgb="FF666666"/>
      <name val="Calibri"/>
    </font>
    <font>
      <b/>
      <sz val="11"/>
      <color rgb="FF1A1A2E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C0000"/>
        <bgColor rgb="FFCC0000"/>
      </patternFill>
    </fill>
    <fill>
      <patternFill patternType="solid">
        <fgColor rgb="FFF4CCCC"/>
        <bgColor rgb="FFF4CCCC"/>
      </patternFill>
    </fill>
    <fill>
      <patternFill patternType="solid">
        <fgColor rgb="FFD0311B"/>
      </patternFill>
    </fill>
    <fill>
      <patternFill patternType="solid">
        <fgColor rgb="FFFFFFFF"/>
      </patternFill>
    </fill>
    <fill>
      <patternFill patternType="solid">
        <fgColor rgb="FFFBE9E7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2" fillId="2" borderId="1" xfId="0" applyNumberFormat="1" applyFont="1" applyFill="1" applyBorder="1"/>
    <xf numFmtId="14" fontId="4" fillId="3" borderId="1" xfId="0" applyNumberFormat="1" applyFont="1" applyFill="1" applyBorder="1"/>
    <xf numFmtId="0" fontId="5" fillId="2" borderId="0" xfId="0" applyFont="1" applyFill="1"/>
    <xf numFmtId="0" fontId="1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164" fontId="4" fillId="3" borderId="1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4" fontId="4" fillId="0" borderId="2" xfId="0" applyNumberFormat="1" applyFont="1" applyBorder="1"/>
    <xf numFmtId="14" fontId="4" fillId="0" borderId="6" xfId="0" applyNumberFormat="1" applyFont="1" applyBorder="1"/>
    <xf numFmtId="165" fontId="4" fillId="3" borderId="1" xfId="0" applyNumberFormat="1" applyFont="1" applyFill="1" applyBorder="1"/>
    <xf numFmtId="0" fontId="9" fillId="0" borderId="0" xfId="0" applyFont="1"/>
    <xf numFmtId="0" fontId="10" fillId="0" borderId="0" xfId="0" applyFont="1"/>
    <xf numFmtId="0" fontId="11" fillId="2" borderId="1" xfId="0" applyFont="1" applyFill="1" applyBorder="1"/>
    <xf numFmtId="0" fontId="11" fillId="3" borderId="1" xfId="0" applyFont="1" applyFill="1" applyBorder="1"/>
    <xf numFmtId="0" fontId="11" fillId="0" borderId="0" xfId="0" applyFont="1"/>
    <xf numFmtId="0" fontId="11" fillId="2" borderId="0" xfId="0" applyFont="1" applyFill="1"/>
    <xf numFmtId="0" fontId="8" fillId="5" borderId="7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0" fontId="8" fillId="6" borderId="7" xfId="0" applyFont="1" applyFill="1" applyBorder="1"/>
    <xf numFmtId="0" fontId="8" fillId="5" borderId="7" xfId="0" applyFont="1" applyFill="1" applyBorder="1"/>
    <xf numFmtId="0" fontId="7" fillId="4" borderId="1" xfId="0" applyFont="1" applyFill="1" applyBorder="1" applyAlignment="1">
      <alignment horizontal="center" vertical="center"/>
    </xf>
    <xf numFmtId="14" fontId="4" fillId="3" borderId="7" xfId="0" applyNumberFormat="1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3" fontId="4" fillId="3" borderId="7" xfId="0" applyNumberFormat="1" applyFont="1" applyFill="1" applyBorder="1" applyAlignment="1">
      <alignment horizontal="left" vertical="center"/>
    </xf>
    <xf numFmtId="14" fontId="4" fillId="6" borderId="7" xfId="0" applyNumberFormat="1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/>
    </xf>
    <xf numFmtId="3" fontId="4" fillId="6" borderId="7" xfId="0" applyNumberFormat="1" applyFont="1" applyFill="1" applyBorder="1" applyAlignment="1">
      <alignment horizontal="left" vertical="center"/>
    </xf>
    <xf numFmtId="14" fontId="0" fillId="0" borderId="7" xfId="0" applyNumberFormat="1" applyBorder="1"/>
    <xf numFmtId="0" fontId="0" fillId="0" borderId="7" xfId="0" applyBorder="1"/>
    <xf numFmtId="3" fontId="0" fillId="0" borderId="7" xfId="0" applyNumberFormat="1" applyBorder="1"/>
    <xf numFmtId="0" fontId="6" fillId="0" borderId="7" xfId="0" applyFont="1" applyBorder="1"/>
    <xf numFmtId="14" fontId="3" fillId="6" borderId="7" xfId="0" applyNumberFormat="1" applyFont="1" applyFill="1" applyBorder="1"/>
    <xf numFmtId="0" fontId="0" fillId="6" borderId="7" xfId="0" applyFill="1" applyBorder="1"/>
    <xf numFmtId="3" fontId="0" fillId="6" borderId="7" xfId="0" applyNumberFormat="1" applyFill="1" applyBorder="1"/>
    <xf numFmtId="0" fontId="6" fillId="6" borderId="7" xfId="0" applyFont="1" applyFill="1" applyBorder="1"/>
    <xf numFmtId="14" fontId="6" fillId="0" borderId="7" xfId="0" applyNumberFormat="1" applyFont="1" applyBorder="1"/>
    <xf numFmtId="14" fontId="0" fillId="6" borderId="7" xfId="0" applyNumberFormat="1" applyFill="1" applyBorder="1"/>
    <xf numFmtId="14" fontId="3" fillId="0" borderId="7" xfId="0" applyNumberFormat="1" applyFont="1" applyBorder="1"/>
    <xf numFmtId="14" fontId="6" fillId="6" borderId="7" xfId="0" applyNumberFormat="1" applyFont="1" applyFill="1" applyBorder="1"/>
    <xf numFmtId="3" fontId="0" fillId="0" borderId="0" xfId="0" applyNumberFormat="1"/>
    <xf numFmtId="14" fontId="7" fillId="4" borderId="2" xfId="0" applyNumberFormat="1" applyFont="1" applyFill="1" applyBorder="1"/>
    <xf numFmtId="0" fontId="7" fillId="4" borderId="1" xfId="0" applyFont="1" applyFill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10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Laba/Rugi per Bulan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DASHBOARD!$E$7</c:f>
              <c:strCache>
                <c:ptCount val="1"/>
                <c:pt idx="0">
                  <c:v>Laba/Rugi</c:v>
                </c:pt>
              </c:strCache>
            </c:strRef>
          </c:tx>
          <c:spPr>
            <a:ln cmpd="sng">
              <a:solidFill>
                <a:srgbClr val="4F81BD"/>
              </a:solidFill>
              <a:prstDash val="solid"/>
            </a:ln>
          </c:spPr>
          <c:marker>
            <c:symbol val="none"/>
          </c:marker>
          <c:cat>
            <c:numRef>
              <c:f>DASHBOARD!$A$8:$A$19</c:f>
              <c:numCache>
                <c:formatCode>mmm\ yyyy</c:formatCode>
                <c:ptCount val="12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</c:numCache>
            </c:numRef>
          </c:cat>
          <c:val>
            <c:numRef>
              <c:f>DASHBOARD!$E$8:$E$19</c:f>
              <c:numCache>
                <c:formatCode>"Rp"* #,##0;[Red]"Rp"* \-#,##0</c:formatCode>
                <c:ptCount val="12"/>
                <c:pt idx="0">
                  <c:v>52000000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B-4022-9387-6368A2DFF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610913"/>
        <c:axId val="196017837"/>
      </c:lineChart>
      <c:dateAx>
        <c:axId val="13426109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Bulan</a:t>
                </a:r>
              </a:p>
            </c:rich>
          </c:tx>
          <c:overlay val="0"/>
        </c:title>
        <c:numFmt formatCode="mmm\ yyyy" sourceLinked="1"/>
        <c:majorTickMark val="none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6017837"/>
        <c:crosses val="autoZero"/>
        <c:auto val="1"/>
        <c:lblOffset val="100"/>
        <c:baseTimeUnit val="months"/>
      </c:dateAx>
      <c:valAx>
        <c:axId val="1960178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>
                    <a:solidFill>
                      <a:srgbClr val="000000"/>
                    </a:solidFill>
                    <a:latin typeface="+mn-lt"/>
                  </a:rPr>
                  <a:t>Nominal (Rp)</a:t>
                </a:r>
              </a:p>
            </c:rich>
          </c:tx>
          <c:overlay val="0"/>
        </c:title>
        <c:numFmt formatCode="&quot;Rp&quot;* #,##0;[Red]&quot;Rp&quot;* \-#,##0" sourceLinked="1"/>
        <c:majorTickMark val="none"/>
        <c:minorTickMark val="none"/>
        <c:tickLblPos val="nextTo"/>
        <c:spPr>
          <a:ln>
            <a:prstDash val="solid"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4261091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38375" cy="4095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38375" cy="4095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38375" cy="4095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38375" cy="4095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38375" cy="4095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38375" cy="4095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38375" cy="4095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38375" cy="4095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23</xdr:row>
      <xdr:rowOff>9525</xdr:rowOff>
    </xdr:from>
    <xdr:ext cx="5391150" cy="2695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2238375" cy="40957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1000"/>
  <sheetViews>
    <sheetView tabSelected="1" workbookViewId="0">
      <selection activeCell="B4" sqref="B4"/>
    </sheetView>
  </sheetViews>
  <sheetFormatPr defaultColWidth="14.453125" defaultRowHeight="15" customHeight="1" x14ac:dyDescent="0.35"/>
  <cols>
    <col min="1" max="1" width="22" customWidth="1"/>
    <col min="2" max="2" width="51" customWidth="1"/>
    <col min="3" max="26" width="8.7265625" customWidth="1"/>
  </cols>
  <sheetData>
    <row r="4" spans="1:2" ht="17" x14ac:dyDescent="0.4">
      <c r="A4" s="18" t="s">
        <v>0</v>
      </c>
    </row>
    <row r="5" spans="1:2" ht="14.5" x14ac:dyDescent="0.35">
      <c r="A5" s="19" t="s">
        <v>1</v>
      </c>
    </row>
    <row r="6" spans="1:2" ht="14.5" x14ac:dyDescent="0.35">
      <c r="A6" s="20" t="s">
        <v>2</v>
      </c>
      <c r="B6" s="1">
        <v>45658</v>
      </c>
    </row>
    <row r="7" spans="1:2" ht="14.5" x14ac:dyDescent="0.35">
      <c r="A7" s="21" t="s">
        <v>3</v>
      </c>
      <c r="B7" s="2">
        <v>46022</v>
      </c>
    </row>
    <row r="8" spans="1:2" ht="14.5" x14ac:dyDescent="0.35">
      <c r="A8" s="22" t="s">
        <v>4</v>
      </c>
      <c r="B8" t="s">
        <v>5</v>
      </c>
    </row>
    <row r="9" spans="1:2" ht="14.5" x14ac:dyDescent="0.35">
      <c r="A9" s="23" t="s">
        <v>6</v>
      </c>
      <c r="B9" s="3" t="s">
        <v>7</v>
      </c>
    </row>
    <row r="10" spans="1:2" ht="14.5" x14ac:dyDescent="0.35">
      <c r="A10" s="22" t="s">
        <v>8</v>
      </c>
      <c r="B10" t="s">
        <v>9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4.453125" defaultRowHeight="15" customHeight="1" x14ac:dyDescent="0.35"/>
  <cols>
    <col min="1" max="1" width="14" customWidth="1"/>
    <col min="2" max="2" width="28" customWidth="1"/>
    <col min="3" max="3" width="22" customWidth="1"/>
    <col min="4" max="26" width="8.7265625" customWidth="1"/>
  </cols>
  <sheetData>
    <row r="1" spans="1:3" ht="14.5" x14ac:dyDescent="0.35">
      <c r="A1" s="4" t="s">
        <v>10</v>
      </c>
      <c r="B1" s="4" t="s">
        <v>11</v>
      </c>
      <c r="C1" s="4" t="s">
        <v>12</v>
      </c>
    </row>
    <row r="4" spans="1:3" ht="17" x14ac:dyDescent="0.4">
      <c r="A4" s="18" t="s">
        <v>13</v>
      </c>
    </row>
    <row r="5" spans="1:3" ht="14.5" x14ac:dyDescent="0.35">
      <c r="A5" s="19" t="s">
        <v>14</v>
      </c>
    </row>
    <row r="6" spans="1:3" ht="14.5" x14ac:dyDescent="0.35">
      <c r="A6" s="49" t="s">
        <v>15</v>
      </c>
      <c r="B6" s="50"/>
      <c r="C6" s="51"/>
    </row>
    <row r="7" spans="1:3" ht="14.5" x14ac:dyDescent="0.35">
      <c r="A7" s="24" t="s">
        <v>16</v>
      </c>
      <c r="B7" s="24" t="s">
        <v>17</v>
      </c>
      <c r="C7" s="24" t="s">
        <v>18</v>
      </c>
    </row>
    <row r="8" spans="1:3" ht="14.5" x14ac:dyDescent="0.35">
      <c r="A8" s="25" t="s">
        <v>19</v>
      </c>
      <c r="B8" s="25" t="s">
        <v>20</v>
      </c>
      <c r="C8" s="25" t="s">
        <v>18</v>
      </c>
    </row>
    <row r="9" spans="1:3" ht="14.5" x14ac:dyDescent="0.35">
      <c r="A9" s="24" t="s">
        <v>21</v>
      </c>
      <c r="B9" s="24" t="s">
        <v>22</v>
      </c>
      <c r="C9" s="24" t="s">
        <v>18</v>
      </c>
    </row>
    <row r="10" spans="1:3" ht="14.5" x14ac:dyDescent="0.35">
      <c r="A10" s="25" t="s">
        <v>23</v>
      </c>
      <c r="B10" s="25" t="s">
        <v>24</v>
      </c>
      <c r="C10" s="25" t="s">
        <v>18</v>
      </c>
    </row>
    <row r="11" spans="1:3" ht="14.5" x14ac:dyDescent="0.35">
      <c r="A11" s="24" t="s">
        <v>25</v>
      </c>
      <c r="B11" s="24" t="s">
        <v>26</v>
      </c>
      <c r="C11" s="24" t="s">
        <v>18</v>
      </c>
    </row>
    <row r="12" spans="1:3" ht="14.5" x14ac:dyDescent="0.35">
      <c r="A12" s="25" t="s">
        <v>27</v>
      </c>
      <c r="B12" s="25" t="s">
        <v>28</v>
      </c>
      <c r="C12" s="25" t="s">
        <v>29</v>
      </c>
    </row>
    <row r="13" spans="1:3" ht="14.5" x14ac:dyDescent="0.35">
      <c r="A13" s="24" t="s">
        <v>30</v>
      </c>
      <c r="B13" s="24" t="s">
        <v>31</v>
      </c>
      <c r="C13" s="24" t="s">
        <v>29</v>
      </c>
    </row>
    <row r="14" spans="1:3" ht="14.5" x14ac:dyDescent="0.35">
      <c r="A14" s="25" t="s">
        <v>32</v>
      </c>
      <c r="B14" s="25" t="s">
        <v>33</v>
      </c>
      <c r="C14" s="25" t="s">
        <v>34</v>
      </c>
    </row>
    <row r="15" spans="1:3" ht="14.5" x14ac:dyDescent="0.35">
      <c r="A15" s="24" t="s">
        <v>35</v>
      </c>
      <c r="B15" s="24" t="s">
        <v>36</v>
      </c>
      <c r="C15" s="24" t="s">
        <v>37</v>
      </c>
    </row>
    <row r="16" spans="1:3" ht="14.5" x14ac:dyDescent="0.35">
      <c r="A16" s="26" t="s">
        <v>38</v>
      </c>
      <c r="B16" s="26" t="s">
        <v>39</v>
      </c>
      <c r="C16" s="26" t="s">
        <v>37</v>
      </c>
    </row>
    <row r="17" spans="1:3" ht="14.5" x14ac:dyDescent="0.35">
      <c r="A17" s="27" t="s">
        <v>40</v>
      </c>
      <c r="B17" s="27" t="s">
        <v>41</v>
      </c>
      <c r="C17" s="27" t="s">
        <v>37</v>
      </c>
    </row>
    <row r="18" spans="1:3" ht="14.5" x14ac:dyDescent="0.35">
      <c r="A18" s="26" t="s">
        <v>42</v>
      </c>
      <c r="B18" s="26" t="s">
        <v>43</v>
      </c>
      <c r="C18" s="26" t="s">
        <v>37</v>
      </c>
    </row>
    <row r="19" spans="1:3" ht="14.5" x14ac:dyDescent="0.35">
      <c r="A19" s="27" t="s">
        <v>44</v>
      </c>
      <c r="B19" s="27" t="s">
        <v>45</v>
      </c>
      <c r="C19" s="27" t="s">
        <v>46</v>
      </c>
    </row>
    <row r="20" spans="1:3" ht="14.5" x14ac:dyDescent="0.35">
      <c r="A20" s="26" t="s">
        <v>47</v>
      </c>
      <c r="B20" s="26" t="s">
        <v>48</v>
      </c>
      <c r="C20" s="26" t="s">
        <v>49</v>
      </c>
    </row>
    <row r="21" spans="1:3" ht="15.75" customHeight="1" x14ac:dyDescent="0.35">
      <c r="A21" s="27" t="s">
        <v>50</v>
      </c>
      <c r="B21" s="27" t="s">
        <v>51</v>
      </c>
      <c r="C21" s="27" t="s">
        <v>49</v>
      </c>
    </row>
    <row r="22" spans="1:3" ht="15.75" customHeight="1" x14ac:dyDescent="0.35">
      <c r="A22" s="26" t="s">
        <v>52</v>
      </c>
      <c r="B22" s="26" t="s">
        <v>53</v>
      </c>
      <c r="C22" s="26" t="s">
        <v>49</v>
      </c>
    </row>
    <row r="23" spans="1:3" ht="15.75" customHeight="1" x14ac:dyDescent="0.35">
      <c r="A23" s="27" t="s">
        <v>54</v>
      </c>
      <c r="B23" s="27" t="s">
        <v>55</v>
      </c>
      <c r="C23" s="27" t="s">
        <v>49</v>
      </c>
    </row>
    <row r="24" spans="1:3" ht="15.75" customHeight="1" x14ac:dyDescent="0.35">
      <c r="A24" s="26" t="s">
        <v>56</v>
      </c>
      <c r="B24" s="26" t="s">
        <v>57</v>
      </c>
      <c r="C24" s="26" t="s">
        <v>49</v>
      </c>
    </row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A1:C15" xr:uid="{00000000-0009-0000-0000-000001000000}"/>
  <mergeCells count="1">
    <mergeCell ref="A6:C6"/>
  </mergeCells>
  <pageMargins left="0.75" right="0.75" top="1" bottom="1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H2001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19.08984375" customWidth="1"/>
    <col min="2" max="3" width="12" customWidth="1"/>
    <col min="4" max="4" width="26" customWidth="1"/>
    <col min="5" max="5" width="36" customWidth="1"/>
    <col min="6" max="7" width="16" customWidth="1"/>
    <col min="8" max="8" width="18" customWidth="1"/>
    <col min="9" max="26" width="8.7265625" customWidth="1"/>
  </cols>
  <sheetData>
    <row r="4" spans="1:8" ht="17" x14ac:dyDescent="0.4">
      <c r="A4" s="18" t="s">
        <v>58</v>
      </c>
    </row>
    <row r="5" spans="1:8" ht="14.5" x14ac:dyDescent="0.35">
      <c r="A5" s="19" t="s">
        <v>59</v>
      </c>
    </row>
    <row r="6" spans="1:8" ht="14.5" x14ac:dyDescent="0.35">
      <c r="A6" s="28" t="s">
        <v>60</v>
      </c>
      <c r="B6" s="28" t="s">
        <v>61</v>
      </c>
      <c r="C6" s="28" t="s">
        <v>10</v>
      </c>
      <c r="D6" s="28" t="s">
        <v>11</v>
      </c>
      <c r="E6" s="28" t="s">
        <v>62</v>
      </c>
      <c r="F6" s="28" t="s">
        <v>63</v>
      </c>
      <c r="G6" s="28" t="s">
        <v>64</v>
      </c>
      <c r="H6" s="28" t="s">
        <v>12</v>
      </c>
    </row>
    <row r="7" spans="1:8" ht="14.5" x14ac:dyDescent="0.35">
      <c r="A7" s="29">
        <v>45658</v>
      </c>
      <c r="B7" s="30" t="s">
        <v>65</v>
      </c>
      <c r="C7" s="30" t="s">
        <v>19</v>
      </c>
      <c r="D7" s="30" t="s">
        <v>20</v>
      </c>
      <c r="E7" s="30" t="s">
        <v>66</v>
      </c>
      <c r="F7" s="31">
        <v>100000000</v>
      </c>
      <c r="G7" s="31">
        <v>0</v>
      </c>
      <c r="H7" s="30" t="str">
        <f t="shared" ref="H7:H32" si="0">IFERROR(VLOOKUP(C7, rngCOA, 3, FALSE), "")</f>
        <v>Aset</v>
      </c>
    </row>
    <row r="8" spans="1:8" ht="14.5" x14ac:dyDescent="0.35">
      <c r="A8" s="32">
        <v>45658</v>
      </c>
      <c r="B8" s="33" t="s">
        <v>65</v>
      </c>
      <c r="C8" s="33" t="s">
        <v>32</v>
      </c>
      <c r="D8" s="33" t="s">
        <v>33</v>
      </c>
      <c r="E8" s="33" t="s">
        <v>67</v>
      </c>
      <c r="F8" s="34">
        <v>0</v>
      </c>
      <c r="G8" s="34">
        <v>100000000</v>
      </c>
      <c r="H8" s="33" t="str">
        <f t="shared" si="0"/>
        <v>Ekuitas</v>
      </c>
    </row>
    <row r="9" spans="1:8" ht="14.5" x14ac:dyDescent="0.35">
      <c r="A9" s="29">
        <v>45660</v>
      </c>
      <c r="B9" s="30" t="s">
        <v>68</v>
      </c>
      <c r="C9" s="30" t="s">
        <v>16</v>
      </c>
      <c r="D9" s="30" t="s">
        <v>17</v>
      </c>
      <c r="E9" s="30" t="s">
        <v>69</v>
      </c>
      <c r="F9" s="31">
        <v>50000000</v>
      </c>
      <c r="G9" s="31">
        <v>0</v>
      </c>
      <c r="H9" s="30" t="str">
        <f t="shared" si="0"/>
        <v>Aset</v>
      </c>
    </row>
    <row r="10" spans="1:8" ht="14.5" x14ac:dyDescent="0.35">
      <c r="A10" s="32">
        <v>45660</v>
      </c>
      <c r="B10" s="33" t="s">
        <v>68</v>
      </c>
      <c r="C10" s="33" t="s">
        <v>35</v>
      </c>
      <c r="D10" s="33" t="s">
        <v>36</v>
      </c>
      <c r="E10" s="33" t="s">
        <v>69</v>
      </c>
      <c r="F10" s="34">
        <v>0</v>
      </c>
      <c r="G10" s="34">
        <v>50000000</v>
      </c>
      <c r="H10" s="33" t="str">
        <f t="shared" si="0"/>
        <v>Pendapatan</v>
      </c>
    </row>
    <row r="11" spans="1:8" ht="14.5" x14ac:dyDescent="0.35">
      <c r="A11" s="35">
        <v>45664</v>
      </c>
      <c r="B11" s="36" t="s">
        <v>70</v>
      </c>
      <c r="C11" s="36" t="s">
        <v>21</v>
      </c>
      <c r="D11" s="36" t="s">
        <v>22</v>
      </c>
      <c r="E11" s="36" t="s">
        <v>71</v>
      </c>
      <c r="F11" s="37">
        <v>30000000</v>
      </c>
      <c r="G11" s="37">
        <v>0</v>
      </c>
      <c r="H11" s="38" t="str">
        <f t="shared" si="0"/>
        <v>Aset</v>
      </c>
    </row>
    <row r="12" spans="1:8" ht="14.5" x14ac:dyDescent="0.35">
      <c r="A12" s="39">
        <v>45664</v>
      </c>
      <c r="B12" s="40" t="s">
        <v>70</v>
      </c>
      <c r="C12" s="40" t="s">
        <v>38</v>
      </c>
      <c r="D12" s="40" t="s">
        <v>39</v>
      </c>
      <c r="E12" s="40" t="s">
        <v>72</v>
      </c>
      <c r="F12" s="41">
        <v>0</v>
      </c>
      <c r="G12" s="41">
        <v>30000000</v>
      </c>
      <c r="H12" s="42" t="str">
        <f t="shared" si="0"/>
        <v>Pendapatan</v>
      </c>
    </row>
    <row r="13" spans="1:8" ht="14.5" x14ac:dyDescent="0.35">
      <c r="A13" s="43">
        <v>45667</v>
      </c>
      <c r="B13" s="36" t="s">
        <v>73</v>
      </c>
      <c r="C13" s="36" t="s">
        <v>16</v>
      </c>
      <c r="D13" s="36" t="s">
        <v>17</v>
      </c>
      <c r="E13" s="36" t="s">
        <v>74</v>
      </c>
      <c r="F13" s="37">
        <v>20000000</v>
      </c>
      <c r="G13" s="37">
        <v>0</v>
      </c>
      <c r="H13" s="38" t="str">
        <f t="shared" si="0"/>
        <v>Aset</v>
      </c>
    </row>
    <row r="14" spans="1:8" ht="14.5" x14ac:dyDescent="0.35">
      <c r="A14" s="44">
        <v>45667</v>
      </c>
      <c r="B14" s="40" t="s">
        <v>73</v>
      </c>
      <c r="C14" s="40" t="s">
        <v>40</v>
      </c>
      <c r="D14" s="40" t="s">
        <v>41</v>
      </c>
      <c r="E14" s="40" t="s">
        <v>74</v>
      </c>
      <c r="F14" s="41">
        <v>0</v>
      </c>
      <c r="G14" s="41">
        <v>20000000</v>
      </c>
      <c r="H14" s="42" t="str">
        <f t="shared" si="0"/>
        <v>Pendapatan</v>
      </c>
    </row>
    <row r="15" spans="1:8" ht="14.5" x14ac:dyDescent="0.35">
      <c r="A15" s="45">
        <v>45669</v>
      </c>
      <c r="B15" s="36" t="s">
        <v>75</v>
      </c>
      <c r="C15" s="36" t="s">
        <v>23</v>
      </c>
      <c r="D15" s="36" t="s">
        <v>24</v>
      </c>
      <c r="E15" s="36" t="s">
        <v>76</v>
      </c>
      <c r="F15" s="37">
        <v>25000000</v>
      </c>
      <c r="G15" s="37">
        <v>0</v>
      </c>
      <c r="H15" s="38" t="str">
        <f t="shared" si="0"/>
        <v>Aset</v>
      </c>
    </row>
    <row r="16" spans="1:8" ht="14.5" x14ac:dyDescent="0.35">
      <c r="A16" s="46">
        <v>45669</v>
      </c>
      <c r="B16" s="40" t="s">
        <v>75</v>
      </c>
      <c r="C16" s="40" t="s">
        <v>27</v>
      </c>
      <c r="D16" s="40" t="s">
        <v>28</v>
      </c>
      <c r="E16" s="40" t="s">
        <v>76</v>
      </c>
      <c r="F16" s="41">
        <v>0</v>
      </c>
      <c r="G16" s="41">
        <v>25000000</v>
      </c>
      <c r="H16" s="42" t="str">
        <f t="shared" si="0"/>
        <v>Liabilitas</v>
      </c>
    </row>
    <row r="17" spans="1:8" ht="14.5" x14ac:dyDescent="0.35">
      <c r="A17" s="35">
        <v>45672</v>
      </c>
      <c r="B17" s="36" t="s">
        <v>77</v>
      </c>
      <c r="C17" s="36" t="s">
        <v>44</v>
      </c>
      <c r="D17" s="36" t="s">
        <v>45</v>
      </c>
      <c r="E17" s="36" t="s">
        <v>78</v>
      </c>
      <c r="F17" s="37">
        <v>18000000</v>
      </c>
      <c r="G17" s="37">
        <v>0</v>
      </c>
      <c r="H17" s="38" t="str">
        <f t="shared" si="0"/>
        <v>HPP</v>
      </c>
    </row>
    <row r="18" spans="1:8" ht="14.5" x14ac:dyDescent="0.35">
      <c r="A18" s="44">
        <v>45672</v>
      </c>
      <c r="B18" s="40" t="s">
        <v>77</v>
      </c>
      <c r="C18" s="40" t="s">
        <v>23</v>
      </c>
      <c r="D18" s="40" t="s">
        <v>24</v>
      </c>
      <c r="E18" s="40" t="s">
        <v>79</v>
      </c>
      <c r="F18" s="41">
        <v>0</v>
      </c>
      <c r="G18" s="41">
        <v>18000000</v>
      </c>
      <c r="H18" s="42" t="str">
        <f t="shared" si="0"/>
        <v>Aset</v>
      </c>
    </row>
    <row r="19" spans="1:8" ht="14.5" x14ac:dyDescent="0.35">
      <c r="A19" s="35">
        <v>45677</v>
      </c>
      <c r="B19" s="36" t="s">
        <v>80</v>
      </c>
      <c r="C19" s="36" t="s">
        <v>47</v>
      </c>
      <c r="D19" s="36" t="s">
        <v>48</v>
      </c>
      <c r="E19" s="36" t="s">
        <v>81</v>
      </c>
      <c r="F19" s="37">
        <v>22000000</v>
      </c>
      <c r="G19" s="37">
        <v>0</v>
      </c>
      <c r="H19" s="38" t="str">
        <f t="shared" si="0"/>
        <v>Beban Operasional</v>
      </c>
    </row>
    <row r="20" spans="1:8" ht="14.5" x14ac:dyDescent="0.35">
      <c r="A20" s="44">
        <v>45677</v>
      </c>
      <c r="B20" s="40" t="s">
        <v>80</v>
      </c>
      <c r="C20" s="40" t="s">
        <v>16</v>
      </c>
      <c r="D20" s="40" t="s">
        <v>17</v>
      </c>
      <c r="E20" s="40" t="s">
        <v>82</v>
      </c>
      <c r="F20" s="41">
        <v>0</v>
      </c>
      <c r="G20" s="41">
        <v>22000000</v>
      </c>
      <c r="H20" s="42" t="str">
        <f t="shared" si="0"/>
        <v>Aset</v>
      </c>
    </row>
    <row r="21" spans="1:8" ht="15.75" customHeight="1" x14ac:dyDescent="0.35">
      <c r="A21" s="35">
        <v>45679</v>
      </c>
      <c r="B21" s="36" t="s">
        <v>83</v>
      </c>
      <c r="C21" s="36" t="s">
        <v>50</v>
      </c>
      <c r="D21" s="36" t="s">
        <v>51</v>
      </c>
      <c r="E21" s="36" t="s">
        <v>84</v>
      </c>
      <c r="F21" s="37">
        <v>10000000</v>
      </c>
      <c r="G21" s="37">
        <v>0</v>
      </c>
      <c r="H21" s="38" t="str">
        <f t="shared" si="0"/>
        <v>Beban Operasional</v>
      </c>
    </row>
    <row r="22" spans="1:8" ht="15.75" customHeight="1" x14ac:dyDescent="0.35">
      <c r="A22" s="44">
        <v>45679</v>
      </c>
      <c r="B22" s="40" t="s">
        <v>83</v>
      </c>
      <c r="C22" s="40" t="s">
        <v>16</v>
      </c>
      <c r="D22" s="40" t="s">
        <v>17</v>
      </c>
      <c r="E22" s="40" t="s">
        <v>85</v>
      </c>
      <c r="F22" s="41">
        <v>0</v>
      </c>
      <c r="G22" s="41">
        <v>10000000</v>
      </c>
      <c r="H22" s="42" t="str">
        <f t="shared" si="0"/>
        <v>Aset</v>
      </c>
    </row>
    <row r="23" spans="1:8" ht="15.75" customHeight="1" x14ac:dyDescent="0.35">
      <c r="A23" s="35">
        <v>45682</v>
      </c>
      <c r="B23" s="36" t="s">
        <v>86</v>
      </c>
      <c r="C23" s="36" t="s">
        <v>52</v>
      </c>
      <c r="D23" s="36" t="s">
        <v>53</v>
      </c>
      <c r="E23" s="36" t="s">
        <v>87</v>
      </c>
      <c r="F23" s="37">
        <v>6000000</v>
      </c>
      <c r="G23" s="37">
        <v>0</v>
      </c>
      <c r="H23" s="38" t="str">
        <f t="shared" si="0"/>
        <v>Beban Operasional</v>
      </c>
    </row>
    <row r="24" spans="1:8" ht="15.75" customHeight="1" x14ac:dyDescent="0.35">
      <c r="A24" s="44">
        <v>45682</v>
      </c>
      <c r="B24" s="40" t="s">
        <v>86</v>
      </c>
      <c r="C24" s="40" t="s">
        <v>19</v>
      </c>
      <c r="D24" s="40" t="s">
        <v>20</v>
      </c>
      <c r="E24" s="40" t="s">
        <v>88</v>
      </c>
      <c r="F24" s="41">
        <v>0</v>
      </c>
      <c r="G24" s="41">
        <v>6000000</v>
      </c>
      <c r="H24" s="42" t="str">
        <f t="shared" si="0"/>
        <v>Aset</v>
      </c>
    </row>
    <row r="25" spans="1:8" ht="15.75" customHeight="1" x14ac:dyDescent="0.35">
      <c r="A25" s="35">
        <v>45685</v>
      </c>
      <c r="B25" s="36" t="s">
        <v>89</v>
      </c>
      <c r="C25" s="36" t="s">
        <v>19</v>
      </c>
      <c r="D25" s="36" t="s">
        <v>20</v>
      </c>
      <c r="E25" s="36" t="s">
        <v>90</v>
      </c>
      <c r="F25" s="37">
        <v>15000000</v>
      </c>
      <c r="G25" s="37">
        <v>0</v>
      </c>
      <c r="H25" s="38" t="str">
        <f t="shared" si="0"/>
        <v>Aset</v>
      </c>
    </row>
    <row r="26" spans="1:8" ht="15.75" customHeight="1" x14ac:dyDescent="0.35">
      <c r="A26" s="44">
        <v>45685</v>
      </c>
      <c r="B26" s="40" t="s">
        <v>89</v>
      </c>
      <c r="C26" s="40" t="s">
        <v>21</v>
      </c>
      <c r="D26" s="40" t="s">
        <v>22</v>
      </c>
      <c r="E26" s="40" t="s">
        <v>90</v>
      </c>
      <c r="F26" s="41">
        <v>0</v>
      </c>
      <c r="G26" s="41">
        <v>15000000</v>
      </c>
      <c r="H26" s="42" t="str">
        <f t="shared" si="0"/>
        <v>Aset</v>
      </c>
    </row>
    <row r="27" spans="1:8" ht="15.75" customHeight="1" x14ac:dyDescent="0.35">
      <c r="A27" s="35">
        <v>45687</v>
      </c>
      <c r="B27" s="36" t="s">
        <v>91</v>
      </c>
      <c r="C27" s="36" t="s">
        <v>16</v>
      </c>
      <c r="D27" s="36" t="s">
        <v>17</v>
      </c>
      <c r="E27" s="36" t="s">
        <v>92</v>
      </c>
      <c r="F27" s="37">
        <v>12000000</v>
      </c>
      <c r="G27" s="37">
        <v>0</v>
      </c>
      <c r="H27" s="38" t="str">
        <f t="shared" si="0"/>
        <v>Aset</v>
      </c>
    </row>
    <row r="28" spans="1:8" ht="15.75" customHeight="1" x14ac:dyDescent="0.35">
      <c r="A28" s="44">
        <v>45687</v>
      </c>
      <c r="B28" s="40" t="s">
        <v>91</v>
      </c>
      <c r="C28" s="40" t="s">
        <v>42</v>
      </c>
      <c r="D28" s="40" t="s">
        <v>43</v>
      </c>
      <c r="E28" s="40" t="s">
        <v>93</v>
      </c>
      <c r="F28" s="41">
        <v>0</v>
      </c>
      <c r="G28" s="41">
        <v>12000000</v>
      </c>
      <c r="H28" s="42" t="str">
        <f t="shared" si="0"/>
        <v>Pendapatan</v>
      </c>
    </row>
    <row r="29" spans="1:8" ht="15.75" customHeight="1" x14ac:dyDescent="0.35">
      <c r="A29" s="35">
        <v>45688</v>
      </c>
      <c r="B29" s="36" t="s">
        <v>94</v>
      </c>
      <c r="C29" s="36" t="s">
        <v>56</v>
      </c>
      <c r="D29" s="36" t="s">
        <v>57</v>
      </c>
      <c r="E29" s="36" t="s">
        <v>95</v>
      </c>
      <c r="F29" s="37">
        <v>4000000</v>
      </c>
      <c r="G29" s="37">
        <v>0</v>
      </c>
      <c r="H29" s="38" t="str">
        <f t="shared" si="0"/>
        <v>Beban Operasional</v>
      </c>
    </row>
    <row r="30" spans="1:8" ht="15.75" customHeight="1" x14ac:dyDescent="0.35">
      <c r="A30" s="44">
        <v>45688</v>
      </c>
      <c r="B30" s="40" t="s">
        <v>94</v>
      </c>
      <c r="C30" s="40" t="s">
        <v>25</v>
      </c>
      <c r="D30" s="40" t="s">
        <v>26</v>
      </c>
      <c r="E30" s="40" t="s">
        <v>96</v>
      </c>
      <c r="F30" s="41">
        <v>0</v>
      </c>
      <c r="G30" s="41">
        <v>4000000</v>
      </c>
      <c r="H30" s="42" t="str">
        <f t="shared" si="0"/>
        <v>Aset</v>
      </c>
    </row>
    <row r="31" spans="1:8" ht="15.75" customHeight="1" x14ac:dyDescent="0.35">
      <c r="A31" s="35">
        <v>45688</v>
      </c>
      <c r="B31" s="36" t="s">
        <v>97</v>
      </c>
      <c r="C31" s="36" t="s">
        <v>27</v>
      </c>
      <c r="D31" s="36" t="s">
        <v>28</v>
      </c>
      <c r="E31" s="36" t="s">
        <v>98</v>
      </c>
      <c r="F31" s="37">
        <v>10000000</v>
      </c>
      <c r="G31" s="37">
        <v>0</v>
      </c>
      <c r="H31" s="38" t="str">
        <f t="shared" si="0"/>
        <v>Liabilitas</v>
      </c>
    </row>
    <row r="32" spans="1:8" ht="15.75" customHeight="1" x14ac:dyDescent="0.35">
      <c r="A32" s="44">
        <v>45688</v>
      </c>
      <c r="B32" s="40" t="s">
        <v>97</v>
      </c>
      <c r="C32" s="40" t="s">
        <v>19</v>
      </c>
      <c r="D32" s="40" t="s">
        <v>20</v>
      </c>
      <c r="E32" s="40" t="s">
        <v>99</v>
      </c>
      <c r="F32" s="41">
        <v>0</v>
      </c>
      <c r="G32" s="41">
        <v>10000000</v>
      </c>
      <c r="H32" s="42" t="str">
        <f t="shared" si="0"/>
        <v>Aset</v>
      </c>
    </row>
    <row r="33" spans="1:8" ht="15.75" customHeight="1" x14ac:dyDescent="0.35">
      <c r="H33" s="7"/>
    </row>
    <row r="34" spans="1:8" ht="15.75" customHeight="1" x14ac:dyDescent="0.35">
      <c r="A34" s="22" t="s">
        <v>100</v>
      </c>
      <c r="F34" s="47">
        <f>SUM(F7:F32)</f>
        <v>322000000</v>
      </c>
      <c r="G34" s="47">
        <f>SUM(G7:G32)</f>
        <v>322000000</v>
      </c>
      <c r="H34" s="7"/>
    </row>
    <row r="35" spans="1:8" ht="15.75" customHeight="1" x14ac:dyDescent="0.35">
      <c r="A35" s="22" t="s">
        <v>101</v>
      </c>
      <c r="B35">
        <f>COUNTA(B7:B32)</f>
        <v>26</v>
      </c>
      <c r="H35" s="7"/>
    </row>
    <row r="36" spans="1:8" ht="15.75" customHeight="1" x14ac:dyDescent="0.35">
      <c r="A36" s="22" t="s">
        <v>102</v>
      </c>
      <c r="B36" t="str">
        <f>IF(SUM(F7:F32)=SUM(G7:G32),"Seimbang","Periksa Jurnal")</f>
        <v>Seimbang</v>
      </c>
      <c r="H36" s="7"/>
    </row>
    <row r="37" spans="1:8" ht="15.75" customHeight="1" x14ac:dyDescent="0.35">
      <c r="H37" s="7"/>
    </row>
    <row r="38" spans="1:8" ht="15.75" customHeight="1" x14ac:dyDescent="0.35">
      <c r="H38" s="7"/>
    </row>
    <row r="39" spans="1:8" ht="15.75" customHeight="1" x14ac:dyDescent="0.35">
      <c r="H39" s="7"/>
    </row>
    <row r="40" spans="1:8" ht="15.75" customHeight="1" x14ac:dyDescent="0.35">
      <c r="H40" s="7"/>
    </row>
    <row r="41" spans="1:8" ht="15.75" customHeight="1" x14ac:dyDescent="0.35">
      <c r="H41" s="7"/>
    </row>
    <row r="42" spans="1:8" ht="15.75" customHeight="1" x14ac:dyDescent="0.35">
      <c r="H42" s="7"/>
    </row>
    <row r="43" spans="1:8" ht="15.75" customHeight="1" x14ac:dyDescent="0.35">
      <c r="H43" s="7"/>
    </row>
    <row r="44" spans="1:8" ht="15.75" customHeight="1" x14ac:dyDescent="0.35">
      <c r="H44" s="7"/>
    </row>
    <row r="45" spans="1:8" ht="15.75" customHeight="1" x14ac:dyDescent="0.35">
      <c r="H45" s="7"/>
    </row>
    <row r="46" spans="1:8" ht="15.75" customHeight="1" x14ac:dyDescent="0.35">
      <c r="H46" s="7"/>
    </row>
    <row r="47" spans="1:8" ht="15.75" customHeight="1" x14ac:dyDescent="0.35">
      <c r="H47" s="7"/>
    </row>
    <row r="48" spans="1:8" ht="15.75" customHeight="1" x14ac:dyDescent="0.35">
      <c r="H48" s="7"/>
    </row>
    <row r="49" spans="8:8" ht="15.75" customHeight="1" x14ac:dyDescent="0.35">
      <c r="H49" s="7"/>
    </row>
    <row r="50" spans="8:8" ht="15.75" customHeight="1" x14ac:dyDescent="0.35">
      <c r="H50" s="7"/>
    </row>
    <row r="51" spans="8:8" ht="15.75" customHeight="1" x14ac:dyDescent="0.35">
      <c r="H51" s="7"/>
    </row>
    <row r="52" spans="8:8" ht="15.75" customHeight="1" x14ac:dyDescent="0.35">
      <c r="H52" s="7"/>
    </row>
    <row r="53" spans="8:8" ht="15.75" customHeight="1" x14ac:dyDescent="0.35">
      <c r="H53" s="7"/>
    </row>
    <row r="54" spans="8:8" ht="15.75" customHeight="1" x14ac:dyDescent="0.35">
      <c r="H54" s="7"/>
    </row>
    <row r="55" spans="8:8" ht="15.75" customHeight="1" x14ac:dyDescent="0.35">
      <c r="H55" s="7"/>
    </row>
    <row r="56" spans="8:8" ht="15.75" customHeight="1" x14ac:dyDescent="0.35">
      <c r="H56" s="7"/>
    </row>
    <row r="57" spans="8:8" ht="15.75" customHeight="1" x14ac:dyDescent="0.35">
      <c r="H57" s="7"/>
    </row>
    <row r="58" spans="8:8" ht="15.75" customHeight="1" x14ac:dyDescent="0.35">
      <c r="H58" s="7"/>
    </row>
    <row r="59" spans="8:8" ht="15.75" customHeight="1" x14ac:dyDescent="0.35">
      <c r="H59" s="7"/>
    </row>
    <row r="60" spans="8:8" ht="15.75" customHeight="1" x14ac:dyDescent="0.35">
      <c r="H60" s="7"/>
    </row>
    <row r="61" spans="8:8" ht="15.75" customHeight="1" x14ac:dyDescent="0.35">
      <c r="H61" s="7"/>
    </row>
    <row r="62" spans="8:8" ht="15.75" customHeight="1" x14ac:dyDescent="0.35">
      <c r="H62" s="7"/>
    </row>
    <row r="63" spans="8:8" ht="15.75" customHeight="1" x14ac:dyDescent="0.35">
      <c r="H63" s="7"/>
    </row>
    <row r="64" spans="8:8" ht="15.75" customHeight="1" x14ac:dyDescent="0.35">
      <c r="H64" s="7"/>
    </row>
    <row r="65" spans="8:8" ht="15.75" customHeight="1" x14ac:dyDescent="0.35">
      <c r="H65" s="7"/>
    </row>
    <row r="66" spans="8:8" ht="15.75" customHeight="1" x14ac:dyDescent="0.35">
      <c r="H66" s="7"/>
    </row>
    <row r="67" spans="8:8" ht="15.75" customHeight="1" x14ac:dyDescent="0.35">
      <c r="H67" s="7"/>
    </row>
    <row r="68" spans="8:8" ht="15.75" customHeight="1" x14ac:dyDescent="0.35">
      <c r="H68" s="7"/>
    </row>
    <row r="69" spans="8:8" ht="15.75" customHeight="1" x14ac:dyDescent="0.35">
      <c r="H69" s="7"/>
    </row>
    <row r="70" spans="8:8" ht="15.75" customHeight="1" x14ac:dyDescent="0.35">
      <c r="H70" s="7"/>
    </row>
    <row r="71" spans="8:8" ht="15.75" customHeight="1" x14ac:dyDescent="0.35">
      <c r="H71" s="7"/>
    </row>
    <row r="72" spans="8:8" ht="15.75" customHeight="1" x14ac:dyDescent="0.35">
      <c r="H72" s="7"/>
    </row>
    <row r="73" spans="8:8" ht="15.75" customHeight="1" x14ac:dyDescent="0.35">
      <c r="H73" s="7"/>
    </row>
    <row r="74" spans="8:8" ht="15.75" customHeight="1" x14ac:dyDescent="0.35">
      <c r="H74" s="7"/>
    </row>
    <row r="75" spans="8:8" ht="15.75" customHeight="1" x14ac:dyDescent="0.35">
      <c r="H75" s="7"/>
    </row>
    <row r="76" spans="8:8" ht="15.75" customHeight="1" x14ac:dyDescent="0.35">
      <c r="H76" s="7"/>
    </row>
    <row r="77" spans="8:8" ht="15.75" customHeight="1" x14ac:dyDescent="0.35">
      <c r="H77" s="7"/>
    </row>
    <row r="78" spans="8:8" ht="15.75" customHeight="1" x14ac:dyDescent="0.35">
      <c r="H78" s="7"/>
    </row>
    <row r="79" spans="8:8" ht="15.75" customHeight="1" x14ac:dyDescent="0.35">
      <c r="H79" s="7"/>
    </row>
    <row r="80" spans="8:8" ht="15.75" customHeight="1" x14ac:dyDescent="0.35">
      <c r="H80" s="7"/>
    </row>
    <row r="81" spans="8:8" ht="15.75" customHeight="1" x14ac:dyDescent="0.35">
      <c r="H81" s="7"/>
    </row>
    <row r="82" spans="8:8" ht="15.75" customHeight="1" x14ac:dyDescent="0.35">
      <c r="H82" s="7"/>
    </row>
    <row r="83" spans="8:8" ht="15.75" customHeight="1" x14ac:dyDescent="0.35">
      <c r="H83" s="7"/>
    </row>
    <row r="84" spans="8:8" ht="15.75" customHeight="1" x14ac:dyDescent="0.35">
      <c r="H84" s="7"/>
    </row>
    <row r="85" spans="8:8" ht="15.75" customHeight="1" x14ac:dyDescent="0.35">
      <c r="H85" s="7"/>
    </row>
    <row r="86" spans="8:8" ht="15.75" customHeight="1" x14ac:dyDescent="0.35">
      <c r="H86" s="7"/>
    </row>
    <row r="87" spans="8:8" ht="15.75" customHeight="1" x14ac:dyDescent="0.35">
      <c r="H87" s="7"/>
    </row>
    <row r="88" spans="8:8" ht="15.75" customHeight="1" x14ac:dyDescent="0.35">
      <c r="H88" s="7"/>
    </row>
    <row r="89" spans="8:8" ht="15.75" customHeight="1" x14ac:dyDescent="0.35">
      <c r="H89" s="7"/>
    </row>
    <row r="90" spans="8:8" ht="15.75" customHeight="1" x14ac:dyDescent="0.35">
      <c r="H90" s="7"/>
    </row>
    <row r="91" spans="8:8" ht="15.75" customHeight="1" x14ac:dyDescent="0.35">
      <c r="H91" s="7"/>
    </row>
    <row r="92" spans="8:8" ht="15.75" customHeight="1" x14ac:dyDescent="0.35">
      <c r="H92" s="7"/>
    </row>
    <row r="93" spans="8:8" ht="15.75" customHeight="1" x14ac:dyDescent="0.35">
      <c r="H93" s="7"/>
    </row>
    <row r="94" spans="8:8" ht="15.75" customHeight="1" x14ac:dyDescent="0.35">
      <c r="H94" s="7"/>
    </row>
    <row r="95" spans="8:8" ht="15.75" customHeight="1" x14ac:dyDescent="0.35">
      <c r="H95" s="7"/>
    </row>
    <row r="96" spans="8:8" ht="15.75" customHeight="1" x14ac:dyDescent="0.35">
      <c r="H96" s="7"/>
    </row>
    <row r="97" spans="8:8" ht="15.75" customHeight="1" x14ac:dyDescent="0.35">
      <c r="H97" s="7"/>
    </row>
    <row r="98" spans="8:8" ht="15.75" customHeight="1" x14ac:dyDescent="0.35">
      <c r="H98" s="7"/>
    </row>
    <row r="99" spans="8:8" ht="15.75" customHeight="1" x14ac:dyDescent="0.35">
      <c r="H99" s="7"/>
    </row>
    <row r="100" spans="8:8" ht="15.75" customHeight="1" x14ac:dyDescent="0.35">
      <c r="H100" s="7"/>
    </row>
    <row r="101" spans="8:8" ht="15.75" customHeight="1" x14ac:dyDescent="0.35">
      <c r="H101" s="7"/>
    </row>
    <row r="102" spans="8:8" ht="15.75" customHeight="1" x14ac:dyDescent="0.35">
      <c r="H102" s="7"/>
    </row>
    <row r="103" spans="8:8" ht="15.75" customHeight="1" x14ac:dyDescent="0.35">
      <c r="H103" s="7"/>
    </row>
    <row r="104" spans="8:8" ht="15.75" customHeight="1" x14ac:dyDescent="0.35">
      <c r="H104" s="7"/>
    </row>
    <row r="105" spans="8:8" ht="15.75" customHeight="1" x14ac:dyDescent="0.35">
      <c r="H105" s="7"/>
    </row>
    <row r="106" spans="8:8" ht="15.75" customHeight="1" x14ac:dyDescent="0.35">
      <c r="H106" s="7"/>
    </row>
    <row r="107" spans="8:8" ht="15.75" customHeight="1" x14ac:dyDescent="0.35">
      <c r="H107" s="7"/>
    </row>
    <row r="108" spans="8:8" ht="15.75" customHeight="1" x14ac:dyDescent="0.35">
      <c r="H108" s="7"/>
    </row>
    <row r="109" spans="8:8" ht="15.75" customHeight="1" x14ac:dyDescent="0.35">
      <c r="H109" s="7"/>
    </row>
    <row r="110" spans="8:8" ht="15.75" customHeight="1" x14ac:dyDescent="0.35">
      <c r="H110" s="7"/>
    </row>
    <row r="111" spans="8:8" ht="15.75" customHeight="1" x14ac:dyDescent="0.35">
      <c r="H111" s="7"/>
    </row>
    <row r="112" spans="8:8" ht="15.75" customHeight="1" x14ac:dyDescent="0.35">
      <c r="H112" s="7"/>
    </row>
    <row r="113" spans="8:8" ht="15.75" customHeight="1" x14ac:dyDescent="0.35">
      <c r="H113" s="7"/>
    </row>
    <row r="114" spans="8:8" ht="15.75" customHeight="1" x14ac:dyDescent="0.35">
      <c r="H114" s="7"/>
    </row>
    <row r="115" spans="8:8" ht="15.75" customHeight="1" x14ac:dyDescent="0.35">
      <c r="H115" s="7"/>
    </row>
    <row r="116" spans="8:8" ht="15.75" customHeight="1" x14ac:dyDescent="0.35">
      <c r="H116" s="7"/>
    </row>
    <row r="117" spans="8:8" ht="15.75" customHeight="1" x14ac:dyDescent="0.35">
      <c r="H117" s="7"/>
    </row>
    <row r="118" spans="8:8" ht="15.75" customHeight="1" x14ac:dyDescent="0.35">
      <c r="H118" s="7"/>
    </row>
    <row r="119" spans="8:8" ht="15.75" customHeight="1" x14ac:dyDescent="0.35">
      <c r="H119" s="7"/>
    </row>
    <row r="120" spans="8:8" ht="15.75" customHeight="1" x14ac:dyDescent="0.35">
      <c r="H120" s="7"/>
    </row>
    <row r="121" spans="8:8" ht="15.75" customHeight="1" x14ac:dyDescent="0.35">
      <c r="H121" s="7"/>
    </row>
    <row r="122" spans="8:8" ht="15.75" customHeight="1" x14ac:dyDescent="0.35">
      <c r="H122" s="7"/>
    </row>
    <row r="123" spans="8:8" ht="15.75" customHeight="1" x14ac:dyDescent="0.35">
      <c r="H123" s="7"/>
    </row>
    <row r="124" spans="8:8" ht="15.75" customHeight="1" x14ac:dyDescent="0.35">
      <c r="H124" s="7"/>
    </row>
    <row r="125" spans="8:8" ht="15.75" customHeight="1" x14ac:dyDescent="0.35">
      <c r="H125" s="7"/>
    </row>
    <row r="126" spans="8:8" ht="15.75" customHeight="1" x14ac:dyDescent="0.35">
      <c r="H126" s="7"/>
    </row>
    <row r="127" spans="8:8" ht="15.75" customHeight="1" x14ac:dyDescent="0.35">
      <c r="H127" s="7"/>
    </row>
    <row r="128" spans="8:8" ht="15.75" customHeight="1" x14ac:dyDescent="0.35">
      <c r="H128" s="7"/>
    </row>
    <row r="129" spans="8:8" ht="15.75" customHeight="1" x14ac:dyDescent="0.35">
      <c r="H129" s="7"/>
    </row>
    <row r="130" spans="8:8" ht="15.75" customHeight="1" x14ac:dyDescent="0.35">
      <c r="H130" s="7"/>
    </row>
    <row r="131" spans="8:8" ht="15.75" customHeight="1" x14ac:dyDescent="0.35">
      <c r="H131" s="7"/>
    </row>
    <row r="132" spans="8:8" ht="15.75" customHeight="1" x14ac:dyDescent="0.35">
      <c r="H132" s="7"/>
    </row>
    <row r="133" spans="8:8" ht="15.75" customHeight="1" x14ac:dyDescent="0.35">
      <c r="H133" s="7"/>
    </row>
    <row r="134" spans="8:8" ht="15.75" customHeight="1" x14ac:dyDescent="0.35">
      <c r="H134" s="7"/>
    </row>
    <row r="135" spans="8:8" ht="15.75" customHeight="1" x14ac:dyDescent="0.35">
      <c r="H135" s="7"/>
    </row>
    <row r="136" spans="8:8" ht="15.75" customHeight="1" x14ac:dyDescent="0.35">
      <c r="H136" s="7"/>
    </row>
    <row r="137" spans="8:8" ht="15.75" customHeight="1" x14ac:dyDescent="0.35">
      <c r="H137" s="7"/>
    </row>
    <row r="138" spans="8:8" ht="15.75" customHeight="1" x14ac:dyDescent="0.35">
      <c r="H138" s="7"/>
    </row>
    <row r="139" spans="8:8" ht="15.75" customHeight="1" x14ac:dyDescent="0.35">
      <c r="H139" s="7"/>
    </row>
    <row r="140" spans="8:8" ht="15.75" customHeight="1" x14ac:dyDescent="0.35">
      <c r="H140" s="7"/>
    </row>
    <row r="141" spans="8:8" ht="15.75" customHeight="1" x14ac:dyDescent="0.35">
      <c r="H141" s="7"/>
    </row>
    <row r="142" spans="8:8" ht="15.75" customHeight="1" x14ac:dyDescent="0.35">
      <c r="H142" s="7"/>
    </row>
    <row r="143" spans="8:8" ht="15.75" customHeight="1" x14ac:dyDescent="0.35">
      <c r="H143" s="7"/>
    </row>
    <row r="144" spans="8:8" ht="15.75" customHeight="1" x14ac:dyDescent="0.35">
      <c r="H144" s="7"/>
    </row>
    <row r="145" spans="8:8" ht="15.75" customHeight="1" x14ac:dyDescent="0.35">
      <c r="H145" s="7"/>
    </row>
    <row r="146" spans="8:8" ht="15.75" customHeight="1" x14ac:dyDescent="0.35">
      <c r="H146" s="7"/>
    </row>
    <row r="147" spans="8:8" ht="15.75" customHeight="1" x14ac:dyDescent="0.35">
      <c r="H147" s="7"/>
    </row>
    <row r="148" spans="8:8" ht="15.75" customHeight="1" x14ac:dyDescent="0.35">
      <c r="H148" s="7"/>
    </row>
    <row r="149" spans="8:8" ht="15.75" customHeight="1" x14ac:dyDescent="0.35">
      <c r="H149" s="7"/>
    </row>
    <row r="150" spans="8:8" ht="15.75" customHeight="1" x14ac:dyDescent="0.35">
      <c r="H150" s="7"/>
    </row>
    <row r="151" spans="8:8" ht="15.75" customHeight="1" x14ac:dyDescent="0.35">
      <c r="H151" s="7"/>
    </row>
    <row r="152" spans="8:8" ht="15.75" customHeight="1" x14ac:dyDescent="0.35">
      <c r="H152" s="7"/>
    </row>
    <row r="153" spans="8:8" ht="15.75" customHeight="1" x14ac:dyDescent="0.35">
      <c r="H153" s="7"/>
    </row>
    <row r="154" spans="8:8" ht="15.75" customHeight="1" x14ac:dyDescent="0.35">
      <c r="H154" s="7"/>
    </row>
    <row r="155" spans="8:8" ht="15.75" customHeight="1" x14ac:dyDescent="0.35">
      <c r="H155" s="7"/>
    </row>
    <row r="156" spans="8:8" ht="15.75" customHeight="1" x14ac:dyDescent="0.35">
      <c r="H156" s="7"/>
    </row>
    <row r="157" spans="8:8" ht="15.75" customHeight="1" x14ac:dyDescent="0.35">
      <c r="H157" s="7"/>
    </row>
    <row r="158" spans="8:8" ht="15.75" customHeight="1" x14ac:dyDescent="0.35">
      <c r="H158" s="7"/>
    </row>
    <row r="159" spans="8:8" ht="15.75" customHeight="1" x14ac:dyDescent="0.35">
      <c r="H159" s="7"/>
    </row>
    <row r="160" spans="8:8" ht="15.75" customHeight="1" x14ac:dyDescent="0.35">
      <c r="H160" s="7"/>
    </row>
    <row r="161" spans="8:8" ht="15.75" customHeight="1" x14ac:dyDescent="0.35">
      <c r="H161" s="7"/>
    </row>
    <row r="162" spans="8:8" ht="15.75" customHeight="1" x14ac:dyDescent="0.35">
      <c r="H162" s="7"/>
    </row>
    <row r="163" spans="8:8" ht="15.75" customHeight="1" x14ac:dyDescent="0.35">
      <c r="H163" s="7"/>
    </row>
    <row r="164" spans="8:8" ht="15.75" customHeight="1" x14ac:dyDescent="0.35">
      <c r="H164" s="7"/>
    </row>
    <row r="165" spans="8:8" ht="15.75" customHeight="1" x14ac:dyDescent="0.35">
      <c r="H165" s="7"/>
    </row>
    <row r="166" spans="8:8" ht="15.75" customHeight="1" x14ac:dyDescent="0.35">
      <c r="H166" s="7"/>
    </row>
    <row r="167" spans="8:8" ht="15.75" customHeight="1" x14ac:dyDescent="0.35">
      <c r="H167" s="7"/>
    </row>
    <row r="168" spans="8:8" ht="15.75" customHeight="1" x14ac:dyDescent="0.35">
      <c r="H168" s="7"/>
    </row>
    <row r="169" spans="8:8" ht="15.75" customHeight="1" x14ac:dyDescent="0.35">
      <c r="H169" s="7"/>
    </row>
    <row r="170" spans="8:8" ht="15.75" customHeight="1" x14ac:dyDescent="0.35">
      <c r="H170" s="7"/>
    </row>
    <row r="171" spans="8:8" ht="15.75" customHeight="1" x14ac:dyDescent="0.35">
      <c r="H171" s="7"/>
    </row>
    <row r="172" spans="8:8" ht="15.75" customHeight="1" x14ac:dyDescent="0.35">
      <c r="H172" s="7"/>
    </row>
    <row r="173" spans="8:8" ht="15.75" customHeight="1" x14ac:dyDescent="0.35">
      <c r="H173" s="7"/>
    </row>
    <row r="174" spans="8:8" ht="15.75" customHeight="1" x14ac:dyDescent="0.35">
      <c r="H174" s="7"/>
    </row>
    <row r="175" spans="8:8" ht="15.75" customHeight="1" x14ac:dyDescent="0.35">
      <c r="H175" s="7"/>
    </row>
    <row r="176" spans="8:8" ht="15.75" customHeight="1" x14ac:dyDescent="0.35">
      <c r="H176" s="7"/>
    </row>
    <row r="177" spans="8:8" ht="15.75" customHeight="1" x14ac:dyDescent="0.35">
      <c r="H177" s="7"/>
    </row>
    <row r="178" spans="8:8" ht="15.75" customHeight="1" x14ac:dyDescent="0.35">
      <c r="H178" s="7"/>
    </row>
    <row r="179" spans="8:8" ht="15.75" customHeight="1" x14ac:dyDescent="0.35">
      <c r="H179" s="7"/>
    </row>
    <row r="180" spans="8:8" ht="15.75" customHeight="1" x14ac:dyDescent="0.35">
      <c r="H180" s="7"/>
    </row>
    <row r="181" spans="8:8" ht="15.75" customHeight="1" x14ac:dyDescent="0.35">
      <c r="H181" s="7"/>
    </row>
    <row r="182" spans="8:8" ht="15.75" customHeight="1" x14ac:dyDescent="0.35">
      <c r="H182" s="7"/>
    </row>
    <row r="183" spans="8:8" ht="15.75" customHeight="1" x14ac:dyDescent="0.35">
      <c r="H183" s="7"/>
    </row>
    <row r="184" spans="8:8" ht="15.75" customHeight="1" x14ac:dyDescent="0.35">
      <c r="H184" s="7"/>
    </row>
    <row r="185" spans="8:8" ht="15.75" customHeight="1" x14ac:dyDescent="0.35">
      <c r="H185" s="7"/>
    </row>
    <row r="186" spans="8:8" ht="15.75" customHeight="1" x14ac:dyDescent="0.35">
      <c r="H186" s="7"/>
    </row>
    <row r="187" spans="8:8" ht="15.75" customHeight="1" x14ac:dyDescent="0.35">
      <c r="H187" s="7"/>
    </row>
    <row r="188" spans="8:8" ht="15.75" customHeight="1" x14ac:dyDescent="0.35">
      <c r="H188" s="7"/>
    </row>
    <row r="189" spans="8:8" ht="15.75" customHeight="1" x14ac:dyDescent="0.35">
      <c r="H189" s="7"/>
    </row>
    <row r="190" spans="8:8" ht="15.75" customHeight="1" x14ac:dyDescent="0.35">
      <c r="H190" s="7"/>
    </row>
    <row r="191" spans="8:8" ht="15.75" customHeight="1" x14ac:dyDescent="0.35">
      <c r="H191" s="7"/>
    </row>
    <row r="192" spans="8:8" ht="15.75" customHeight="1" x14ac:dyDescent="0.35">
      <c r="H192" s="7"/>
    </row>
    <row r="193" spans="8:8" ht="15.75" customHeight="1" x14ac:dyDescent="0.35">
      <c r="H193" s="7"/>
    </row>
    <row r="194" spans="8:8" ht="15.75" customHeight="1" x14ac:dyDescent="0.35">
      <c r="H194" s="7"/>
    </row>
    <row r="195" spans="8:8" ht="15.75" customHeight="1" x14ac:dyDescent="0.35">
      <c r="H195" s="7"/>
    </row>
    <row r="196" spans="8:8" ht="15.75" customHeight="1" x14ac:dyDescent="0.35">
      <c r="H196" s="7"/>
    </row>
    <row r="197" spans="8:8" ht="15.75" customHeight="1" x14ac:dyDescent="0.35">
      <c r="H197" s="7"/>
    </row>
    <row r="198" spans="8:8" ht="15.75" customHeight="1" x14ac:dyDescent="0.35">
      <c r="H198" s="7"/>
    </row>
    <row r="199" spans="8:8" ht="15.75" customHeight="1" x14ac:dyDescent="0.35">
      <c r="H199" s="7"/>
    </row>
    <row r="200" spans="8:8" ht="15.75" customHeight="1" x14ac:dyDescent="0.35">
      <c r="H200" s="7"/>
    </row>
    <row r="201" spans="8:8" ht="15.75" customHeight="1" x14ac:dyDescent="0.35">
      <c r="H201" s="7"/>
    </row>
    <row r="202" spans="8:8" ht="15.75" customHeight="1" x14ac:dyDescent="0.35">
      <c r="H202" s="7"/>
    </row>
    <row r="203" spans="8:8" ht="15.75" customHeight="1" x14ac:dyDescent="0.35">
      <c r="H203" s="7"/>
    </row>
    <row r="204" spans="8:8" ht="15.75" customHeight="1" x14ac:dyDescent="0.35">
      <c r="H204" s="7"/>
    </row>
    <row r="205" spans="8:8" ht="15.75" customHeight="1" x14ac:dyDescent="0.35">
      <c r="H205" s="7"/>
    </row>
    <row r="206" spans="8:8" ht="15.75" customHeight="1" x14ac:dyDescent="0.35">
      <c r="H206" s="7"/>
    </row>
    <row r="207" spans="8:8" ht="15.75" customHeight="1" x14ac:dyDescent="0.35">
      <c r="H207" s="7"/>
    </row>
    <row r="208" spans="8:8" ht="15.75" customHeight="1" x14ac:dyDescent="0.35">
      <c r="H208" s="7"/>
    </row>
    <row r="209" spans="8:8" ht="15.75" customHeight="1" x14ac:dyDescent="0.35">
      <c r="H209" s="7"/>
    </row>
    <row r="210" spans="8:8" ht="15.75" customHeight="1" x14ac:dyDescent="0.35">
      <c r="H210" s="7"/>
    </row>
    <row r="211" spans="8:8" ht="15.75" customHeight="1" x14ac:dyDescent="0.35">
      <c r="H211" s="7"/>
    </row>
    <row r="212" spans="8:8" ht="15.75" customHeight="1" x14ac:dyDescent="0.35">
      <c r="H212" s="7"/>
    </row>
    <row r="213" spans="8:8" ht="15.75" customHeight="1" x14ac:dyDescent="0.35">
      <c r="H213" s="7"/>
    </row>
    <row r="214" spans="8:8" ht="15.75" customHeight="1" x14ac:dyDescent="0.35">
      <c r="H214" s="7"/>
    </row>
    <row r="215" spans="8:8" ht="15.75" customHeight="1" x14ac:dyDescent="0.35">
      <c r="H215" s="7"/>
    </row>
    <row r="216" spans="8:8" ht="15.75" customHeight="1" x14ac:dyDescent="0.35">
      <c r="H216" s="7"/>
    </row>
    <row r="217" spans="8:8" ht="15.75" customHeight="1" x14ac:dyDescent="0.35">
      <c r="H217" s="7"/>
    </row>
    <row r="218" spans="8:8" ht="15.75" customHeight="1" x14ac:dyDescent="0.35">
      <c r="H218" s="7"/>
    </row>
    <row r="219" spans="8:8" ht="15.75" customHeight="1" x14ac:dyDescent="0.35">
      <c r="H219" s="7"/>
    </row>
    <row r="220" spans="8:8" ht="15.75" customHeight="1" x14ac:dyDescent="0.35">
      <c r="H220" s="7"/>
    </row>
    <row r="221" spans="8:8" ht="15.75" customHeight="1" x14ac:dyDescent="0.35">
      <c r="H221" s="7"/>
    </row>
    <row r="222" spans="8:8" ht="15.75" customHeight="1" x14ac:dyDescent="0.35">
      <c r="H222" s="7"/>
    </row>
    <row r="223" spans="8:8" ht="15.75" customHeight="1" x14ac:dyDescent="0.35">
      <c r="H223" s="7"/>
    </row>
    <row r="224" spans="8:8" ht="15.75" customHeight="1" x14ac:dyDescent="0.35">
      <c r="H224" s="7"/>
    </row>
    <row r="225" spans="8:8" ht="15.75" customHeight="1" x14ac:dyDescent="0.35">
      <c r="H225" s="7"/>
    </row>
    <row r="226" spans="8:8" ht="15.75" customHeight="1" x14ac:dyDescent="0.35">
      <c r="H226" s="7"/>
    </row>
    <row r="227" spans="8:8" ht="15.75" customHeight="1" x14ac:dyDescent="0.35">
      <c r="H227" s="7"/>
    </row>
    <row r="228" spans="8:8" ht="15.75" customHeight="1" x14ac:dyDescent="0.35">
      <c r="H228" s="7"/>
    </row>
    <row r="229" spans="8:8" ht="15.75" customHeight="1" x14ac:dyDescent="0.35">
      <c r="H229" s="7"/>
    </row>
    <row r="230" spans="8:8" ht="15.75" customHeight="1" x14ac:dyDescent="0.35">
      <c r="H230" s="7"/>
    </row>
    <row r="231" spans="8:8" ht="15.75" customHeight="1" x14ac:dyDescent="0.35">
      <c r="H231" s="7"/>
    </row>
    <row r="232" spans="8:8" ht="15.75" customHeight="1" x14ac:dyDescent="0.35">
      <c r="H232" s="7"/>
    </row>
    <row r="233" spans="8:8" ht="15.75" customHeight="1" x14ac:dyDescent="0.35">
      <c r="H233" s="7"/>
    </row>
    <row r="234" spans="8:8" ht="15.75" customHeight="1" x14ac:dyDescent="0.35">
      <c r="H234" s="7"/>
    </row>
    <row r="235" spans="8:8" ht="15.75" customHeight="1" x14ac:dyDescent="0.35">
      <c r="H235" s="7"/>
    </row>
    <row r="236" spans="8:8" ht="15.75" customHeight="1" x14ac:dyDescent="0.35">
      <c r="H236" s="7"/>
    </row>
    <row r="237" spans="8:8" ht="15.75" customHeight="1" x14ac:dyDescent="0.35">
      <c r="H237" s="7"/>
    </row>
    <row r="238" spans="8:8" ht="15.75" customHeight="1" x14ac:dyDescent="0.35">
      <c r="H238" s="7"/>
    </row>
    <row r="239" spans="8:8" ht="15.75" customHeight="1" x14ac:dyDescent="0.35">
      <c r="H239" s="7"/>
    </row>
    <row r="240" spans="8:8" ht="15.75" customHeight="1" x14ac:dyDescent="0.35">
      <c r="H240" s="7"/>
    </row>
    <row r="241" spans="8:8" ht="15.75" customHeight="1" x14ac:dyDescent="0.35">
      <c r="H241" s="7"/>
    </row>
    <row r="242" spans="8:8" ht="15.75" customHeight="1" x14ac:dyDescent="0.35">
      <c r="H242" s="7"/>
    </row>
    <row r="243" spans="8:8" ht="15.75" customHeight="1" x14ac:dyDescent="0.35">
      <c r="H243" s="7"/>
    </row>
    <row r="244" spans="8:8" ht="15.75" customHeight="1" x14ac:dyDescent="0.35">
      <c r="H244" s="7"/>
    </row>
    <row r="245" spans="8:8" ht="15.75" customHeight="1" x14ac:dyDescent="0.35">
      <c r="H245" s="7"/>
    </row>
    <row r="246" spans="8:8" ht="15.75" customHeight="1" x14ac:dyDescent="0.35">
      <c r="H246" s="7"/>
    </row>
    <row r="247" spans="8:8" ht="15.75" customHeight="1" x14ac:dyDescent="0.35">
      <c r="H247" s="7"/>
    </row>
    <row r="248" spans="8:8" ht="15.75" customHeight="1" x14ac:dyDescent="0.35">
      <c r="H248" s="7"/>
    </row>
    <row r="249" spans="8:8" ht="15.75" customHeight="1" x14ac:dyDescent="0.35">
      <c r="H249" s="7"/>
    </row>
    <row r="250" spans="8:8" ht="15.75" customHeight="1" x14ac:dyDescent="0.35">
      <c r="H250" s="7"/>
    </row>
    <row r="251" spans="8:8" ht="15.75" customHeight="1" x14ac:dyDescent="0.35">
      <c r="H251" s="7"/>
    </row>
    <row r="252" spans="8:8" ht="15.75" customHeight="1" x14ac:dyDescent="0.35">
      <c r="H252" s="7"/>
    </row>
    <row r="253" spans="8:8" ht="15.75" customHeight="1" x14ac:dyDescent="0.35">
      <c r="H253" s="7"/>
    </row>
    <row r="254" spans="8:8" ht="15.75" customHeight="1" x14ac:dyDescent="0.35">
      <c r="H254" s="7"/>
    </row>
    <row r="255" spans="8:8" ht="15.75" customHeight="1" x14ac:dyDescent="0.35">
      <c r="H255" s="7"/>
    </row>
    <row r="256" spans="8:8" ht="15.75" customHeight="1" x14ac:dyDescent="0.35">
      <c r="H256" s="7"/>
    </row>
    <row r="257" spans="8:8" ht="15.75" customHeight="1" x14ac:dyDescent="0.35">
      <c r="H257" s="7"/>
    </row>
    <row r="258" spans="8:8" ht="15.75" customHeight="1" x14ac:dyDescent="0.35">
      <c r="H258" s="7"/>
    </row>
    <row r="259" spans="8:8" ht="15.75" customHeight="1" x14ac:dyDescent="0.35">
      <c r="H259" s="7"/>
    </row>
    <row r="260" spans="8:8" ht="15.75" customHeight="1" x14ac:dyDescent="0.35">
      <c r="H260" s="7"/>
    </row>
    <row r="261" spans="8:8" ht="15.75" customHeight="1" x14ac:dyDescent="0.35">
      <c r="H261" s="7"/>
    </row>
    <row r="262" spans="8:8" ht="15.75" customHeight="1" x14ac:dyDescent="0.35">
      <c r="H262" s="7"/>
    </row>
    <row r="263" spans="8:8" ht="15.75" customHeight="1" x14ac:dyDescent="0.35">
      <c r="H263" s="7"/>
    </row>
    <row r="264" spans="8:8" ht="15.75" customHeight="1" x14ac:dyDescent="0.35">
      <c r="H264" s="7"/>
    </row>
    <row r="265" spans="8:8" ht="15.75" customHeight="1" x14ac:dyDescent="0.35">
      <c r="H265" s="7"/>
    </row>
    <row r="266" spans="8:8" ht="15.75" customHeight="1" x14ac:dyDescent="0.35">
      <c r="H266" s="7"/>
    </row>
    <row r="267" spans="8:8" ht="15.75" customHeight="1" x14ac:dyDescent="0.35">
      <c r="H267" s="7"/>
    </row>
    <row r="268" spans="8:8" ht="15.75" customHeight="1" x14ac:dyDescent="0.35">
      <c r="H268" s="7"/>
    </row>
    <row r="269" spans="8:8" ht="15.75" customHeight="1" x14ac:dyDescent="0.35">
      <c r="H269" s="7"/>
    </row>
    <row r="270" spans="8:8" ht="15.75" customHeight="1" x14ac:dyDescent="0.35">
      <c r="H270" s="7"/>
    </row>
    <row r="271" spans="8:8" ht="15.75" customHeight="1" x14ac:dyDescent="0.35">
      <c r="H271" s="7"/>
    </row>
    <row r="272" spans="8:8" ht="15.75" customHeight="1" x14ac:dyDescent="0.35">
      <c r="H272" s="7"/>
    </row>
    <row r="273" spans="8:8" ht="15.75" customHeight="1" x14ac:dyDescent="0.35">
      <c r="H273" s="7"/>
    </row>
    <row r="274" spans="8:8" ht="15.75" customHeight="1" x14ac:dyDescent="0.35">
      <c r="H274" s="7"/>
    </row>
    <row r="275" spans="8:8" ht="15.75" customHeight="1" x14ac:dyDescent="0.35">
      <c r="H275" s="7"/>
    </row>
    <row r="276" spans="8:8" ht="15.75" customHeight="1" x14ac:dyDescent="0.35">
      <c r="H276" s="7"/>
    </row>
    <row r="277" spans="8:8" ht="15.75" customHeight="1" x14ac:dyDescent="0.35">
      <c r="H277" s="7"/>
    </row>
    <row r="278" spans="8:8" ht="15.75" customHeight="1" x14ac:dyDescent="0.35">
      <c r="H278" s="7"/>
    </row>
    <row r="279" spans="8:8" ht="15.75" customHeight="1" x14ac:dyDescent="0.35">
      <c r="H279" s="7"/>
    </row>
    <row r="280" spans="8:8" ht="15.75" customHeight="1" x14ac:dyDescent="0.35">
      <c r="H280" s="7"/>
    </row>
    <row r="281" spans="8:8" ht="15.75" customHeight="1" x14ac:dyDescent="0.35">
      <c r="H281" s="7"/>
    </row>
    <row r="282" spans="8:8" ht="15.75" customHeight="1" x14ac:dyDescent="0.35">
      <c r="H282" s="7"/>
    </row>
    <row r="283" spans="8:8" ht="15.75" customHeight="1" x14ac:dyDescent="0.35">
      <c r="H283" s="7"/>
    </row>
    <row r="284" spans="8:8" ht="15.75" customHeight="1" x14ac:dyDescent="0.35">
      <c r="H284" s="7"/>
    </row>
    <row r="285" spans="8:8" ht="15.75" customHeight="1" x14ac:dyDescent="0.35">
      <c r="H285" s="7"/>
    </row>
    <row r="286" spans="8:8" ht="15.75" customHeight="1" x14ac:dyDescent="0.35">
      <c r="H286" s="7"/>
    </row>
    <row r="287" spans="8:8" ht="15.75" customHeight="1" x14ac:dyDescent="0.35">
      <c r="H287" s="7"/>
    </row>
    <row r="288" spans="8:8" ht="15.75" customHeight="1" x14ac:dyDescent="0.35">
      <c r="H288" s="7"/>
    </row>
    <row r="289" spans="8:8" ht="15.75" customHeight="1" x14ac:dyDescent="0.35">
      <c r="H289" s="7"/>
    </row>
    <row r="290" spans="8:8" ht="15.75" customHeight="1" x14ac:dyDescent="0.35">
      <c r="H290" s="7"/>
    </row>
    <row r="291" spans="8:8" ht="15.75" customHeight="1" x14ac:dyDescent="0.35">
      <c r="H291" s="7"/>
    </row>
    <row r="292" spans="8:8" ht="15.75" customHeight="1" x14ac:dyDescent="0.35">
      <c r="H292" s="7"/>
    </row>
    <row r="293" spans="8:8" ht="15.75" customHeight="1" x14ac:dyDescent="0.35">
      <c r="H293" s="7"/>
    </row>
    <row r="294" spans="8:8" ht="15.75" customHeight="1" x14ac:dyDescent="0.35">
      <c r="H294" s="7"/>
    </row>
    <row r="295" spans="8:8" ht="15.75" customHeight="1" x14ac:dyDescent="0.35">
      <c r="H295" s="7"/>
    </row>
    <row r="296" spans="8:8" ht="15.75" customHeight="1" x14ac:dyDescent="0.35">
      <c r="H296" s="7"/>
    </row>
    <row r="297" spans="8:8" ht="15.75" customHeight="1" x14ac:dyDescent="0.35">
      <c r="H297" s="7"/>
    </row>
    <row r="298" spans="8:8" ht="15.75" customHeight="1" x14ac:dyDescent="0.35">
      <c r="H298" s="7"/>
    </row>
    <row r="299" spans="8:8" ht="15.75" customHeight="1" x14ac:dyDescent="0.35">
      <c r="H299" s="7"/>
    </row>
    <row r="300" spans="8:8" ht="15.75" customHeight="1" x14ac:dyDescent="0.35">
      <c r="H300" s="7"/>
    </row>
    <row r="301" spans="8:8" ht="15.75" customHeight="1" x14ac:dyDescent="0.35">
      <c r="H301" s="7"/>
    </row>
    <row r="302" spans="8:8" ht="15.75" customHeight="1" x14ac:dyDescent="0.35">
      <c r="H302" s="7"/>
    </row>
    <row r="303" spans="8:8" ht="15.75" customHeight="1" x14ac:dyDescent="0.35">
      <c r="H303" s="7"/>
    </row>
    <row r="304" spans="8:8" ht="15.75" customHeight="1" x14ac:dyDescent="0.35">
      <c r="H304" s="7"/>
    </row>
    <row r="305" spans="8:8" ht="15.75" customHeight="1" x14ac:dyDescent="0.35">
      <c r="H305" s="7"/>
    </row>
    <row r="306" spans="8:8" ht="15.75" customHeight="1" x14ac:dyDescent="0.35">
      <c r="H306" s="7"/>
    </row>
    <row r="307" spans="8:8" ht="15.75" customHeight="1" x14ac:dyDescent="0.35">
      <c r="H307" s="7"/>
    </row>
    <row r="308" spans="8:8" ht="15.75" customHeight="1" x14ac:dyDescent="0.35">
      <c r="H308" s="7"/>
    </row>
    <row r="309" spans="8:8" ht="15.75" customHeight="1" x14ac:dyDescent="0.35">
      <c r="H309" s="7"/>
    </row>
    <row r="310" spans="8:8" ht="15.75" customHeight="1" x14ac:dyDescent="0.35">
      <c r="H310" s="7"/>
    </row>
    <row r="311" spans="8:8" ht="15.75" customHeight="1" x14ac:dyDescent="0.35">
      <c r="H311" s="7"/>
    </row>
    <row r="312" spans="8:8" ht="15.75" customHeight="1" x14ac:dyDescent="0.35">
      <c r="H312" s="7"/>
    </row>
    <row r="313" spans="8:8" ht="15.75" customHeight="1" x14ac:dyDescent="0.35">
      <c r="H313" s="7"/>
    </row>
    <row r="314" spans="8:8" ht="15.75" customHeight="1" x14ac:dyDescent="0.35">
      <c r="H314" s="7"/>
    </row>
    <row r="315" spans="8:8" ht="15.75" customHeight="1" x14ac:dyDescent="0.35">
      <c r="H315" s="7"/>
    </row>
    <row r="316" spans="8:8" ht="15.75" customHeight="1" x14ac:dyDescent="0.35">
      <c r="H316" s="7"/>
    </row>
    <row r="317" spans="8:8" ht="15.75" customHeight="1" x14ac:dyDescent="0.35">
      <c r="H317" s="7"/>
    </row>
    <row r="318" spans="8:8" ht="15.75" customHeight="1" x14ac:dyDescent="0.35">
      <c r="H318" s="7"/>
    </row>
    <row r="319" spans="8:8" ht="15.75" customHeight="1" x14ac:dyDescent="0.35">
      <c r="H319" s="7"/>
    </row>
    <row r="320" spans="8:8" ht="15.75" customHeight="1" x14ac:dyDescent="0.35">
      <c r="H320" s="7"/>
    </row>
    <row r="321" spans="8:8" ht="15.75" customHeight="1" x14ac:dyDescent="0.35">
      <c r="H321" s="7"/>
    </row>
    <row r="322" spans="8:8" ht="15.75" customHeight="1" x14ac:dyDescent="0.35">
      <c r="H322" s="7"/>
    </row>
    <row r="323" spans="8:8" ht="15.75" customHeight="1" x14ac:dyDescent="0.35">
      <c r="H323" s="7"/>
    </row>
    <row r="324" spans="8:8" ht="15.75" customHeight="1" x14ac:dyDescent="0.35">
      <c r="H324" s="7"/>
    </row>
    <row r="325" spans="8:8" ht="15.75" customHeight="1" x14ac:dyDescent="0.35">
      <c r="H325" s="7"/>
    </row>
    <row r="326" spans="8:8" ht="15.75" customHeight="1" x14ac:dyDescent="0.35">
      <c r="H326" s="7"/>
    </row>
    <row r="327" spans="8:8" ht="15.75" customHeight="1" x14ac:dyDescent="0.35">
      <c r="H327" s="7"/>
    </row>
    <row r="328" spans="8:8" ht="15.75" customHeight="1" x14ac:dyDescent="0.35">
      <c r="H328" s="7"/>
    </row>
    <row r="329" spans="8:8" ht="15.75" customHeight="1" x14ac:dyDescent="0.35">
      <c r="H329" s="7"/>
    </row>
    <row r="330" spans="8:8" ht="15.75" customHeight="1" x14ac:dyDescent="0.35">
      <c r="H330" s="7"/>
    </row>
    <row r="331" spans="8:8" ht="15.75" customHeight="1" x14ac:dyDescent="0.35">
      <c r="H331" s="7"/>
    </row>
    <row r="332" spans="8:8" ht="15.75" customHeight="1" x14ac:dyDescent="0.35">
      <c r="H332" s="7"/>
    </row>
    <row r="333" spans="8:8" ht="15.75" customHeight="1" x14ac:dyDescent="0.35">
      <c r="H333" s="7"/>
    </row>
    <row r="334" spans="8:8" ht="15.75" customHeight="1" x14ac:dyDescent="0.35">
      <c r="H334" s="7"/>
    </row>
    <row r="335" spans="8:8" ht="15.75" customHeight="1" x14ac:dyDescent="0.35">
      <c r="H335" s="7"/>
    </row>
    <row r="336" spans="8:8" ht="15.75" customHeight="1" x14ac:dyDescent="0.35">
      <c r="H336" s="7"/>
    </row>
    <row r="337" spans="8:8" ht="15.75" customHeight="1" x14ac:dyDescent="0.35">
      <c r="H337" s="7"/>
    </row>
    <row r="338" spans="8:8" ht="15.75" customHeight="1" x14ac:dyDescent="0.35">
      <c r="H338" s="7"/>
    </row>
    <row r="339" spans="8:8" ht="15.75" customHeight="1" x14ac:dyDescent="0.35">
      <c r="H339" s="7"/>
    </row>
    <row r="340" spans="8:8" ht="15.75" customHeight="1" x14ac:dyDescent="0.35">
      <c r="H340" s="7"/>
    </row>
    <row r="341" spans="8:8" ht="15.75" customHeight="1" x14ac:dyDescent="0.35">
      <c r="H341" s="7"/>
    </row>
    <row r="342" spans="8:8" ht="15.75" customHeight="1" x14ac:dyDescent="0.35">
      <c r="H342" s="7"/>
    </row>
    <row r="343" spans="8:8" ht="15.75" customHeight="1" x14ac:dyDescent="0.35">
      <c r="H343" s="7"/>
    </row>
    <row r="344" spans="8:8" ht="15.75" customHeight="1" x14ac:dyDescent="0.35">
      <c r="H344" s="7"/>
    </row>
    <row r="345" spans="8:8" ht="15.75" customHeight="1" x14ac:dyDescent="0.35">
      <c r="H345" s="7"/>
    </row>
    <row r="346" spans="8:8" ht="15.75" customHeight="1" x14ac:dyDescent="0.35">
      <c r="H346" s="7"/>
    </row>
    <row r="347" spans="8:8" ht="15.75" customHeight="1" x14ac:dyDescent="0.35">
      <c r="H347" s="7"/>
    </row>
    <row r="348" spans="8:8" ht="15.75" customHeight="1" x14ac:dyDescent="0.35">
      <c r="H348" s="7"/>
    </row>
    <row r="349" spans="8:8" ht="15.75" customHeight="1" x14ac:dyDescent="0.35">
      <c r="H349" s="7"/>
    </row>
    <row r="350" spans="8:8" ht="15.75" customHeight="1" x14ac:dyDescent="0.35">
      <c r="H350" s="7"/>
    </row>
    <row r="351" spans="8:8" ht="15.75" customHeight="1" x14ac:dyDescent="0.35">
      <c r="H351" s="7"/>
    </row>
    <row r="352" spans="8:8" ht="15.75" customHeight="1" x14ac:dyDescent="0.35">
      <c r="H352" s="7"/>
    </row>
    <row r="353" spans="8:8" ht="15.75" customHeight="1" x14ac:dyDescent="0.35">
      <c r="H353" s="7"/>
    </row>
    <row r="354" spans="8:8" ht="15.75" customHeight="1" x14ac:dyDescent="0.35">
      <c r="H354" s="7"/>
    </row>
    <row r="355" spans="8:8" ht="15.75" customHeight="1" x14ac:dyDescent="0.35">
      <c r="H355" s="7"/>
    </row>
    <row r="356" spans="8:8" ht="15.75" customHeight="1" x14ac:dyDescent="0.35">
      <c r="H356" s="7"/>
    </row>
    <row r="357" spans="8:8" ht="15.75" customHeight="1" x14ac:dyDescent="0.35">
      <c r="H357" s="7"/>
    </row>
    <row r="358" spans="8:8" ht="15.75" customHeight="1" x14ac:dyDescent="0.35">
      <c r="H358" s="7"/>
    </row>
    <row r="359" spans="8:8" ht="15.75" customHeight="1" x14ac:dyDescent="0.35">
      <c r="H359" s="7"/>
    </row>
    <row r="360" spans="8:8" ht="15.75" customHeight="1" x14ac:dyDescent="0.35">
      <c r="H360" s="7"/>
    </row>
    <row r="361" spans="8:8" ht="15.75" customHeight="1" x14ac:dyDescent="0.35">
      <c r="H361" s="7"/>
    </row>
    <row r="362" spans="8:8" ht="15.75" customHeight="1" x14ac:dyDescent="0.35">
      <c r="H362" s="7"/>
    </row>
    <row r="363" spans="8:8" ht="15.75" customHeight="1" x14ac:dyDescent="0.35">
      <c r="H363" s="7"/>
    </row>
    <row r="364" spans="8:8" ht="15.75" customHeight="1" x14ac:dyDescent="0.35">
      <c r="H364" s="7"/>
    </row>
    <row r="365" spans="8:8" ht="15.75" customHeight="1" x14ac:dyDescent="0.35">
      <c r="H365" s="7"/>
    </row>
    <row r="366" spans="8:8" ht="15.75" customHeight="1" x14ac:dyDescent="0.35">
      <c r="H366" s="7"/>
    </row>
    <row r="367" spans="8:8" ht="15.75" customHeight="1" x14ac:dyDescent="0.35">
      <c r="H367" s="7"/>
    </row>
    <row r="368" spans="8:8" ht="15.75" customHeight="1" x14ac:dyDescent="0.35">
      <c r="H368" s="7"/>
    </row>
    <row r="369" spans="8:8" ht="15.75" customHeight="1" x14ac:dyDescent="0.35">
      <c r="H369" s="7"/>
    </row>
    <row r="370" spans="8:8" ht="15.75" customHeight="1" x14ac:dyDescent="0.35">
      <c r="H370" s="7"/>
    </row>
    <row r="371" spans="8:8" ht="15.75" customHeight="1" x14ac:dyDescent="0.35">
      <c r="H371" s="7"/>
    </row>
    <row r="372" spans="8:8" ht="15.75" customHeight="1" x14ac:dyDescent="0.35">
      <c r="H372" s="7"/>
    </row>
    <row r="373" spans="8:8" ht="15.75" customHeight="1" x14ac:dyDescent="0.35">
      <c r="H373" s="7"/>
    </row>
    <row r="374" spans="8:8" ht="15.75" customHeight="1" x14ac:dyDescent="0.35">
      <c r="H374" s="7"/>
    </row>
    <row r="375" spans="8:8" ht="15.75" customHeight="1" x14ac:dyDescent="0.35">
      <c r="H375" s="7"/>
    </row>
    <row r="376" spans="8:8" ht="15.75" customHeight="1" x14ac:dyDescent="0.35">
      <c r="H376" s="7"/>
    </row>
    <row r="377" spans="8:8" ht="15.75" customHeight="1" x14ac:dyDescent="0.35">
      <c r="H377" s="7"/>
    </row>
    <row r="378" spans="8:8" ht="15.75" customHeight="1" x14ac:dyDescent="0.35">
      <c r="H378" s="7"/>
    </row>
    <row r="379" spans="8:8" ht="15.75" customHeight="1" x14ac:dyDescent="0.35">
      <c r="H379" s="7"/>
    </row>
    <row r="380" spans="8:8" ht="15.75" customHeight="1" x14ac:dyDescent="0.35">
      <c r="H380" s="7"/>
    </row>
    <row r="381" spans="8:8" ht="15.75" customHeight="1" x14ac:dyDescent="0.35">
      <c r="H381" s="7"/>
    </row>
    <row r="382" spans="8:8" ht="15.75" customHeight="1" x14ac:dyDescent="0.35">
      <c r="H382" s="7"/>
    </row>
    <row r="383" spans="8:8" ht="15.75" customHeight="1" x14ac:dyDescent="0.35">
      <c r="H383" s="7"/>
    </row>
    <row r="384" spans="8:8" ht="15.75" customHeight="1" x14ac:dyDescent="0.35">
      <c r="H384" s="7"/>
    </row>
    <row r="385" spans="8:8" ht="15.75" customHeight="1" x14ac:dyDescent="0.35">
      <c r="H385" s="7"/>
    </row>
    <row r="386" spans="8:8" ht="15.75" customHeight="1" x14ac:dyDescent="0.35">
      <c r="H386" s="7"/>
    </row>
    <row r="387" spans="8:8" ht="15.75" customHeight="1" x14ac:dyDescent="0.35">
      <c r="H387" s="7"/>
    </row>
    <row r="388" spans="8:8" ht="15.75" customHeight="1" x14ac:dyDescent="0.35">
      <c r="H388" s="7"/>
    </row>
    <row r="389" spans="8:8" ht="15.75" customHeight="1" x14ac:dyDescent="0.35">
      <c r="H389" s="7"/>
    </row>
    <row r="390" spans="8:8" ht="15.75" customHeight="1" x14ac:dyDescent="0.35">
      <c r="H390" s="7"/>
    </row>
    <row r="391" spans="8:8" ht="15.75" customHeight="1" x14ac:dyDescent="0.35">
      <c r="H391" s="7"/>
    </row>
    <row r="392" spans="8:8" ht="15.75" customHeight="1" x14ac:dyDescent="0.35">
      <c r="H392" s="7"/>
    </row>
    <row r="393" spans="8:8" ht="15.75" customHeight="1" x14ac:dyDescent="0.35">
      <c r="H393" s="7"/>
    </row>
    <row r="394" spans="8:8" ht="15.75" customHeight="1" x14ac:dyDescent="0.35">
      <c r="H394" s="7"/>
    </row>
    <row r="395" spans="8:8" ht="15.75" customHeight="1" x14ac:dyDescent="0.35">
      <c r="H395" s="7"/>
    </row>
    <row r="396" spans="8:8" ht="15.75" customHeight="1" x14ac:dyDescent="0.35">
      <c r="H396" s="7"/>
    </row>
    <row r="397" spans="8:8" ht="15.75" customHeight="1" x14ac:dyDescent="0.35">
      <c r="H397" s="7"/>
    </row>
    <row r="398" spans="8:8" ht="15.75" customHeight="1" x14ac:dyDescent="0.35">
      <c r="H398" s="7"/>
    </row>
    <row r="399" spans="8:8" ht="15.75" customHeight="1" x14ac:dyDescent="0.35">
      <c r="H399" s="7"/>
    </row>
    <row r="400" spans="8:8" ht="15.75" customHeight="1" x14ac:dyDescent="0.35">
      <c r="H400" s="7"/>
    </row>
    <row r="401" spans="8:8" ht="15.75" customHeight="1" x14ac:dyDescent="0.35">
      <c r="H401" s="7"/>
    </row>
    <row r="402" spans="8:8" ht="15.75" customHeight="1" x14ac:dyDescent="0.35">
      <c r="H402" s="7"/>
    </row>
    <row r="403" spans="8:8" ht="15.75" customHeight="1" x14ac:dyDescent="0.35">
      <c r="H403" s="7"/>
    </row>
    <row r="404" spans="8:8" ht="15.75" customHeight="1" x14ac:dyDescent="0.35">
      <c r="H404" s="7"/>
    </row>
    <row r="405" spans="8:8" ht="15.75" customHeight="1" x14ac:dyDescent="0.35">
      <c r="H405" s="7"/>
    </row>
    <row r="406" spans="8:8" ht="15.75" customHeight="1" x14ac:dyDescent="0.35">
      <c r="H406" s="7"/>
    </row>
    <row r="407" spans="8:8" ht="15.75" customHeight="1" x14ac:dyDescent="0.35">
      <c r="H407" s="7"/>
    </row>
    <row r="408" spans="8:8" ht="15.75" customHeight="1" x14ac:dyDescent="0.35">
      <c r="H408" s="7"/>
    </row>
    <row r="409" spans="8:8" ht="15.75" customHeight="1" x14ac:dyDescent="0.35">
      <c r="H409" s="7"/>
    </row>
    <row r="410" spans="8:8" ht="15.75" customHeight="1" x14ac:dyDescent="0.35">
      <c r="H410" s="7"/>
    </row>
    <row r="411" spans="8:8" ht="15.75" customHeight="1" x14ac:dyDescent="0.35">
      <c r="H411" s="7"/>
    </row>
    <row r="412" spans="8:8" ht="15.75" customHeight="1" x14ac:dyDescent="0.35">
      <c r="H412" s="7"/>
    </row>
    <row r="413" spans="8:8" ht="15.75" customHeight="1" x14ac:dyDescent="0.35">
      <c r="H413" s="7"/>
    </row>
    <row r="414" spans="8:8" ht="15.75" customHeight="1" x14ac:dyDescent="0.35">
      <c r="H414" s="7"/>
    </row>
    <row r="415" spans="8:8" ht="15.75" customHeight="1" x14ac:dyDescent="0.35">
      <c r="H415" s="7"/>
    </row>
    <row r="416" spans="8:8" ht="15.75" customHeight="1" x14ac:dyDescent="0.35">
      <c r="H416" s="7"/>
    </row>
    <row r="417" spans="8:8" ht="15.75" customHeight="1" x14ac:dyDescent="0.35">
      <c r="H417" s="7"/>
    </row>
    <row r="418" spans="8:8" ht="15.75" customHeight="1" x14ac:dyDescent="0.35">
      <c r="H418" s="7"/>
    </row>
    <row r="419" spans="8:8" ht="15.75" customHeight="1" x14ac:dyDescent="0.35">
      <c r="H419" s="7"/>
    </row>
    <row r="420" spans="8:8" ht="15.75" customHeight="1" x14ac:dyDescent="0.35">
      <c r="H420" s="7"/>
    </row>
    <row r="421" spans="8:8" ht="15.75" customHeight="1" x14ac:dyDescent="0.35">
      <c r="H421" s="7"/>
    </row>
    <row r="422" spans="8:8" ht="15.75" customHeight="1" x14ac:dyDescent="0.35">
      <c r="H422" s="7"/>
    </row>
    <row r="423" spans="8:8" ht="15.75" customHeight="1" x14ac:dyDescent="0.35">
      <c r="H423" s="7"/>
    </row>
    <row r="424" spans="8:8" ht="15.75" customHeight="1" x14ac:dyDescent="0.35">
      <c r="H424" s="7"/>
    </row>
    <row r="425" spans="8:8" ht="15.75" customHeight="1" x14ac:dyDescent="0.35">
      <c r="H425" s="7"/>
    </row>
    <row r="426" spans="8:8" ht="15.75" customHeight="1" x14ac:dyDescent="0.35">
      <c r="H426" s="7"/>
    </row>
    <row r="427" spans="8:8" ht="15.75" customHeight="1" x14ac:dyDescent="0.35">
      <c r="H427" s="7"/>
    </row>
    <row r="428" spans="8:8" ht="15.75" customHeight="1" x14ac:dyDescent="0.35">
      <c r="H428" s="7"/>
    </row>
    <row r="429" spans="8:8" ht="15.75" customHeight="1" x14ac:dyDescent="0.35">
      <c r="H429" s="7"/>
    </row>
    <row r="430" spans="8:8" ht="15.75" customHeight="1" x14ac:dyDescent="0.35">
      <c r="H430" s="7"/>
    </row>
    <row r="431" spans="8:8" ht="15.75" customHeight="1" x14ac:dyDescent="0.35">
      <c r="H431" s="7"/>
    </row>
    <row r="432" spans="8:8" ht="15.75" customHeight="1" x14ac:dyDescent="0.35">
      <c r="H432" s="7"/>
    </row>
    <row r="433" spans="8:8" ht="15.75" customHeight="1" x14ac:dyDescent="0.35">
      <c r="H433" s="7"/>
    </row>
    <row r="434" spans="8:8" ht="15.75" customHeight="1" x14ac:dyDescent="0.35">
      <c r="H434" s="7"/>
    </row>
    <row r="435" spans="8:8" ht="15.75" customHeight="1" x14ac:dyDescent="0.35">
      <c r="H435" s="7"/>
    </row>
    <row r="436" spans="8:8" ht="15.75" customHeight="1" x14ac:dyDescent="0.35">
      <c r="H436" s="7"/>
    </row>
    <row r="437" spans="8:8" ht="15.75" customHeight="1" x14ac:dyDescent="0.35">
      <c r="H437" s="7"/>
    </row>
    <row r="438" spans="8:8" ht="15.75" customHeight="1" x14ac:dyDescent="0.35">
      <c r="H438" s="7"/>
    </row>
    <row r="439" spans="8:8" ht="15.75" customHeight="1" x14ac:dyDescent="0.35">
      <c r="H439" s="7"/>
    </row>
    <row r="440" spans="8:8" ht="15.75" customHeight="1" x14ac:dyDescent="0.35">
      <c r="H440" s="7"/>
    </row>
    <row r="441" spans="8:8" ht="15.75" customHeight="1" x14ac:dyDescent="0.35">
      <c r="H441" s="7"/>
    </row>
    <row r="442" spans="8:8" ht="15.75" customHeight="1" x14ac:dyDescent="0.35">
      <c r="H442" s="7"/>
    </row>
    <row r="443" spans="8:8" ht="15.75" customHeight="1" x14ac:dyDescent="0.35">
      <c r="H443" s="7"/>
    </row>
    <row r="444" spans="8:8" ht="15.75" customHeight="1" x14ac:dyDescent="0.35">
      <c r="H444" s="7"/>
    </row>
    <row r="445" spans="8:8" ht="15.75" customHeight="1" x14ac:dyDescent="0.35">
      <c r="H445" s="7"/>
    </row>
    <row r="446" spans="8:8" ht="15.75" customHeight="1" x14ac:dyDescent="0.35">
      <c r="H446" s="7"/>
    </row>
    <row r="447" spans="8:8" ht="15.75" customHeight="1" x14ac:dyDescent="0.35">
      <c r="H447" s="7"/>
    </row>
    <row r="448" spans="8:8" ht="15.75" customHeight="1" x14ac:dyDescent="0.35">
      <c r="H448" s="7"/>
    </row>
    <row r="449" spans="8:8" ht="15.75" customHeight="1" x14ac:dyDescent="0.35">
      <c r="H449" s="7"/>
    </row>
    <row r="450" spans="8:8" ht="15.75" customHeight="1" x14ac:dyDescent="0.35">
      <c r="H450" s="7"/>
    </row>
    <row r="451" spans="8:8" ht="15.75" customHeight="1" x14ac:dyDescent="0.35">
      <c r="H451" s="7"/>
    </row>
    <row r="452" spans="8:8" ht="15.75" customHeight="1" x14ac:dyDescent="0.35">
      <c r="H452" s="7"/>
    </row>
    <row r="453" spans="8:8" ht="15.75" customHeight="1" x14ac:dyDescent="0.35">
      <c r="H453" s="7"/>
    </row>
    <row r="454" spans="8:8" ht="15.75" customHeight="1" x14ac:dyDescent="0.35">
      <c r="H454" s="7"/>
    </row>
    <row r="455" spans="8:8" ht="15.75" customHeight="1" x14ac:dyDescent="0.35">
      <c r="H455" s="7"/>
    </row>
    <row r="456" spans="8:8" ht="15.75" customHeight="1" x14ac:dyDescent="0.35">
      <c r="H456" s="7"/>
    </row>
    <row r="457" spans="8:8" ht="15.75" customHeight="1" x14ac:dyDescent="0.35">
      <c r="H457" s="7"/>
    </row>
    <row r="458" spans="8:8" ht="15.75" customHeight="1" x14ac:dyDescent="0.35">
      <c r="H458" s="7"/>
    </row>
    <row r="459" spans="8:8" ht="15.75" customHeight="1" x14ac:dyDescent="0.35">
      <c r="H459" s="7"/>
    </row>
    <row r="460" spans="8:8" ht="15.75" customHeight="1" x14ac:dyDescent="0.35">
      <c r="H460" s="7"/>
    </row>
    <row r="461" spans="8:8" ht="15.75" customHeight="1" x14ac:dyDescent="0.35">
      <c r="H461" s="7"/>
    </row>
    <row r="462" spans="8:8" ht="15.75" customHeight="1" x14ac:dyDescent="0.35">
      <c r="H462" s="7"/>
    </row>
    <row r="463" spans="8:8" ht="15.75" customHeight="1" x14ac:dyDescent="0.35">
      <c r="H463" s="7"/>
    </row>
    <row r="464" spans="8:8" ht="15.75" customHeight="1" x14ac:dyDescent="0.35">
      <c r="H464" s="7"/>
    </row>
    <row r="465" spans="8:8" ht="15.75" customHeight="1" x14ac:dyDescent="0.35">
      <c r="H465" s="7"/>
    </row>
    <row r="466" spans="8:8" ht="15.75" customHeight="1" x14ac:dyDescent="0.35">
      <c r="H466" s="7"/>
    </row>
    <row r="467" spans="8:8" ht="15.75" customHeight="1" x14ac:dyDescent="0.35">
      <c r="H467" s="7"/>
    </row>
    <row r="468" spans="8:8" ht="15.75" customHeight="1" x14ac:dyDescent="0.35">
      <c r="H468" s="7"/>
    </row>
    <row r="469" spans="8:8" ht="15.75" customHeight="1" x14ac:dyDescent="0.35">
      <c r="H469" s="7"/>
    </row>
    <row r="470" spans="8:8" ht="15.75" customHeight="1" x14ac:dyDescent="0.35">
      <c r="H470" s="7"/>
    </row>
    <row r="471" spans="8:8" ht="15.75" customHeight="1" x14ac:dyDescent="0.35">
      <c r="H471" s="7"/>
    </row>
    <row r="472" spans="8:8" ht="15.75" customHeight="1" x14ac:dyDescent="0.35">
      <c r="H472" s="7"/>
    </row>
    <row r="473" spans="8:8" ht="15.75" customHeight="1" x14ac:dyDescent="0.35">
      <c r="H473" s="7"/>
    </row>
    <row r="474" spans="8:8" ht="15.75" customHeight="1" x14ac:dyDescent="0.35">
      <c r="H474" s="7"/>
    </row>
    <row r="475" spans="8:8" ht="15.75" customHeight="1" x14ac:dyDescent="0.35">
      <c r="H475" s="7"/>
    </row>
    <row r="476" spans="8:8" ht="15.75" customHeight="1" x14ac:dyDescent="0.35">
      <c r="H476" s="7"/>
    </row>
    <row r="477" spans="8:8" ht="15.75" customHeight="1" x14ac:dyDescent="0.35">
      <c r="H477" s="7"/>
    </row>
    <row r="478" spans="8:8" ht="15.75" customHeight="1" x14ac:dyDescent="0.35">
      <c r="H478" s="7"/>
    </row>
    <row r="479" spans="8:8" ht="15.75" customHeight="1" x14ac:dyDescent="0.35">
      <c r="H479" s="7"/>
    </row>
    <row r="480" spans="8:8" ht="15.75" customHeight="1" x14ac:dyDescent="0.35">
      <c r="H480" s="7"/>
    </row>
    <row r="481" spans="8:8" ht="15.75" customHeight="1" x14ac:dyDescent="0.35">
      <c r="H481" s="7"/>
    </row>
    <row r="482" spans="8:8" ht="15.75" customHeight="1" x14ac:dyDescent="0.35">
      <c r="H482" s="7"/>
    </row>
    <row r="483" spans="8:8" ht="15.75" customHeight="1" x14ac:dyDescent="0.35">
      <c r="H483" s="7"/>
    </row>
    <row r="484" spans="8:8" ht="15.75" customHeight="1" x14ac:dyDescent="0.35">
      <c r="H484" s="7"/>
    </row>
    <row r="485" spans="8:8" ht="15.75" customHeight="1" x14ac:dyDescent="0.35">
      <c r="H485" s="7"/>
    </row>
    <row r="486" spans="8:8" ht="15.75" customHeight="1" x14ac:dyDescent="0.35">
      <c r="H486" s="7"/>
    </row>
    <row r="487" spans="8:8" ht="15.75" customHeight="1" x14ac:dyDescent="0.35">
      <c r="H487" s="7"/>
    </row>
    <row r="488" spans="8:8" ht="15.75" customHeight="1" x14ac:dyDescent="0.35">
      <c r="H488" s="7"/>
    </row>
    <row r="489" spans="8:8" ht="15.75" customHeight="1" x14ac:dyDescent="0.35">
      <c r="H489" s="7"/>
    </row>
    <row r="490" spans="8:8" ht="15.75" customHeight="1" x14ac:dyDescent="0.35">
      <c r="H490" s="7"/>
    </row>
    <row r="491" spans="8:8" ht="15.75" customHeight="1" x14ac:dyDescent="0.35">
      <c r="H491" s="7"/>
    </row>
    <row r="492" spans="8:8" ht="15.75" customHeight="1" x14ac:dyDescent="0.35">
      <c r="H492" s="7"/>
    </row>
    <row r="493" spans="8:8" ht="15.75" customHeight="1" x14ac:dyDescent="0.35">
      <c r="H493" s="7"/>
    </row>
    <row r="494" spans="8:8" ht="15.75" customHeight="1" x14ac:dyDescent="0.35">
      <c r="H494" s="7"/>
    </row>
    <row r="495" spans="8:8" ht="15.75" customHeight="1" x14ac:dyDescent="0.35">
      <c r="H495" s="7"/>
    </row>
    <row r="496" spans="8:8" ht="15.75" customHeight="1" x14ac:dyDescent="0.35">
      <c r="H496" s="7"/>
    </row>
    <row r="497" spans="8:8" ht="15.75" customHeight="1" x14ac:dyDescent="0.35">
      <c r="H497" s="7"/>
    </row>
    <row r="498" spans="8:8" ht="15.75" customHeight="1" x14ac:dyDescent="0.35">
      <c r="H498" s="7"/>
    </row>
    <row r="499" spans="8:8" ht="15.75" customHeight="1" x14ac:dyDescent="0.35">
      <c r="H499" s="7"/>
    </row>
    <row r="500" spans="8:8" ht="15.75" customHeight="1" x14ac:dyDescent="0.35">
      <c r="H500" s="7"/>
    </row>
    <row r="501" spans="8:8" ht="15.75" customHeight="1" x14ac:dyDescent="0.35">
      <c r="H501" s="7"/>
    </row>
    <row r="502" spans="8:8" ht="15.75" customHeight="1" x14ac:dyDescent="0.35">
      <c r="H502" s="7"/>
    </row>
    <row r="503" spans="8:8" ht="15.75" customHeight="1" x14ac:dyDescent="0.35">
      <c r="H503" s="7"/>
    </row>
    <row r="504" spans="8:8" ht="15.75" customHeight="1" x14ac:dyDescent="0.35">
      <c r="H504" s="7"/>
    </row>
    <row r="505" spans="8:8" ht="15.75" customHeight="1" x14ac:dyDescent="0.35">
      <c r="H505" s="7"/>
    </row>
    <row r="506" spans="8:8" ht="15.75" customHeight="1" x14ac:dyDescent="0.35">
      <c r="H506" s="7"/>
    </row>
    <row r="507" spans="8:8" ht="15.75" customHeight="1" x14ac:dyDescent="0.35">
      <c r="H507" s="7"/>
    </row>
    <row r="508" spans="8:8" ht="15.75" customHeight="1" x14ac:dyDescent="0.35">
      <c r="H508" s="7"/>
    </row>
    <row r="509" spans="8:8" ht="15.75" customHeight="1" x14ac:dyDescent="0.35">
      <c r="H509" s="7"/>
    </row>
    <row r="510" spans="8:8" ht="15.75" customHeight="1" x14ac:dyDescent="0.35">
      <c r="H510" s="7"/>
    </row>
    <row r="511" spans="8:8" ht="15.75" customHeight="1" x14ac:dyDescent="0.35">
      <c r="H511" s="7"/>
    </row>
    <row r="512" spans="8:8" ht="15.75" customHeight="1" x14ac:dyDescent="0.35">
      <c r="H512" s="7"/>
    </row>
    <row r="513" spans="8:8" ht="15.75" customHeight="1" x14ac:dyDescent="0.35">
      <c r="H513" s="7"/>
    </row>
    <row r="514" spans="8:8" ht="15.75" customHeight="1" x14ac:dyDescent="0.35">
      <c r="H514" s="7"/>
    </row>
    <row r="515" spans="8:8" ht="15.75" customHeight="1" x14ac:dyDescent="0.35">
      <c r="H515" s="7"/>
    </row>
    <row r="516" spans="8:8" ht="15.75" customHeight="1" x14ac:dyDescent="0.35">
      <c r="H516" s="7"/>
    </row>
    <row r="517" spans="8:8" ht="15.75" customHeight="1" x14ac:dyDescent="0.35">
      <c r="H517" s="7"/>
    </row>
    <row r="518" spans="8:8" ht="15.75" customHeight="1" x14ac:dyDescent="0.35">
      <c r="H518" s="7"/>
    </row>
    <row r="519" spans="8:8" ht="15.75" customHeight="1" x14ac:dyDescent="0.35">
      <c r="H519" s="7"/>
    </row>
    <row r="520" spans="8:8" ht="15.75" customHeight="1" x14ac:dyDescent="0.35">
      <c r="H520" s="7"/>
    </row>
    <row r="521" spans="8:8" ht="15.75" customHeight="1" x14ac:dyDescent="0.35">
      <c r="H521" s="7"/>
    </row>
    <row r="522" spans="8:8" ht="15.75" customHeight="1" x14ac:dyDescent="0.35">
      <c r="H522" s="7"/>
    </row>
    <row r="523" spans="8:8" ht="15.75" customHeight="1" x14ac:dyDescent="0.35">
      <c r="H523" s="7"/>
    </row>
    <row r="524" spans="8:8" ht="15.75" customHeight="1" x14ac:dyDescent="0.35">
      <c r="H524" s="7"/>
    </row>
    <row r="525" spans="8:8" ht="15.75" customHeight="1" x14ac:dyDescent="0.35">
      <c r="H525" s="7"/>
    </row>
    <row r="526" spans="8:8" ht="15.75" customHeight="1" x14ac:dyDescent="0.35">
      <c r="H526" s="7"/>
    </row>
    <row r="527" spans="8:8" ht="15.75" customHeight="1" x14ac:dyDescent="0.35">
      <c r="H527" s="7"/>
    </row>
    <row r="528" spans="8:8" ht="15.75" customHeight="1" x14ac:dyDescent="0.35">
      <c r="H528" s="7"/>
    </row>
    <row r="529" spans="8:8" ht="15.75" customHeight="1" x14ac:dyDescent="0.35">
      <c r="H529" s="7"/>
    </row>
    <row r="530" spans="8:8" ht="15.75" customHeight="1" x14ac:dyDescent="0.35">
      <c r="H530" s="7"/>
    </row>
    <row r="531" spans="8:8" ht="15.75" customHeight="1" x14ac:dyDescent="0.35">
      <c r="H531" s="7"/>
    </row>
    <row r="532" spans="8:8" ht="15.75" customHeight="1" x14ac:dyDescent="0.35">
      <c r="H532" s="7"/>
    </row>
    <row r="533" spans="8:8" ht="15.75" customHeight="1" x14ac:dyDescent="0.35">
      <c r="H533" s="7"/>
    </row>
    <row r="534" spans="8:8" ht="15.75" customHeight="1" x14ac:dyDescent="0.35">
      <c r="H534" s="7"/>
    </row>
    <row r="535" spans="8:8" ht="15.75" customHeight="1" x14ac:dyDescent="0.35">
      <c r="H535" s="7"/>
    </row>
    <row r="536" spans="8:8" ht="15.75" customHeight="1" x14ac:dyDescent="0.35">
      <c r="H536" s="7"/>
    </row>
    <row r="537" spans="8:8" ht="15.75" customHeight="1" x14ac:dyDescent="0.35">
      <c r="H537" s="7"/>
    </row>
    <row r="538" spans="8:8" ht="15.75" customHeight="1" x14ac:dyDescent="0.35">
      <c r="H538" s="7"/>
    </row>
    <row r="539" spans="8:8" ht="15.75" customHeight="1" x14ac:dyDescent="0.35">
      <c r="H539" s="7"/>
    </row>
    <row r="540" spans="8:8" ht="15.75" customHeight="1" x14ac:dyDescent="0.35">
      <c r="H540" s="7"/>
    </row>
    <row r="541" spans="8:8" ht="15.75" customHeight="1" x14ac:dyDescent="0.35">
      <c r="H541" s="7"/>
    </row>
    <row r="542" spans="8:8" ht="15.75" customHeight="1" x14ac:dyDescent="0.35">
      <c r="H542" s="7"/>
    </row>
    <row r="543" spans="8:8" ht="15.75" customHeight="1" x14ac:dyDescent="0.35">
      <c r="H543" s="7"/>
    </row>
    <row r="544" spans="8:8" ht="15.75" customHeight="1" x14ac:dyDescent="0.35">
      <c r="H544" s="7"/>
    </row>
    <row r="545" spans="8:8" ht="15.75" customHeight="1" x14ac:dyDescent="0.35">
      <c r="H545" s="7"/>
    </row>
    <row r="546" spans="8:8" ht="15.75" customHeight="1" x14ac:dyDescent="0.35">
      <c r="H546" s="7"/>
    </row>
    <row r="547" spans="8:8" ht="15.75" customHeight="1" x14ac:dyDescent="0.35">
      <c r="H547" s="7"/>
    </row>
    <row r="548" spans="8:8" ht="15.75" customHeight="1" x14ac:dyDescent="0.35">
      <c r="H548" s="7"/>
    </row>
    <row r="549" spans="8:8" ht="15.75" customHeight="1" x14ac:dyDescent="0.35">
      <c r="H549" s="7"/>
    </row>
    <row r="550" spans="8:8" ht="15.75" customHeight="1" x14ac:dyDescent="0.35">
      <c r="H550" s="7"/>
    </row>
    <row r="551" spans="8:8" ht="15.75" customHeight="1" x14ac:dyDescent="0.35">
      <c r="H551" s="7"/>
    </row>
    <row r="552" spans="8:8" ht="15.75" customHeight="1" x14ac:dyDescent="0.35">
      <c r="H552" s="7"/>
    </row>
    <row r="553" spans="8:8" ht="15.75" customHeight="1" x14ac:dyDescent="0.35">
      <c r="H553" s="7"/>
    </row>
    <row r="554" spans="8:8" ht="15.75" customHeight="1" x14ac:dyDescent="0.35">
      <c r="H554" s="7"/>
    </row>
    <row r="555" spans="8:8" ht="15.75" customHeight="1" x14ac:dyDescent="0.35">
      <c r="H555" s="7"/>
    </row>
    <row r="556" spans="8:8" ht="15.75" customHeight="1" x14ac:dyDescent="0.35">
      <c r="H556" s="7"/>
    </row>
    <row r="557" spans="8:8" ht="15.75" customHeight="1" x14ac:dyDescent="0.35">
      <c r="H557" s="7"/>
    </row>
    <row r="558" spans="8:8" ht="15.75" customHeight="1" x14ac:dyDescent="0.35">
      <c r="H558" s="7"/>
    </row>
    <row r="559" spans="8:8" ht="15.75" customHeight="1" x14ac:dyDescent="0.35">
      <c r="H559" s="7"/>
    </row>
    <row r="560" spans="8:8" ht="15.75" customHeight="1" x14ac:dyDescent="0.35">
      <c r="H560" s="7"/>
    </row>
    <row r="561" spans="8:8" ht="15.75" customHeight="1" x14ac:dyDescent="0.35">
      <c r="H561" s="7"/>
    </row>
    <row r="562" spans="8:8" ht="15.75" customHeight="1" x14ac:dyDescent="0.35">
      <c r="H562" s="7"/>
    </row>
    <row r="563" spans="8:8" ht="15.75" customHeight="1" x14ac:dyDescent="0.35">
      <c r="H563" s="7"/>
    </row>
    <row r="564" spans="8:8" ht="15.75" customHeight="1" x14ac:dyDescent="0.35">
      <c r="H564" s="7"/>
    </row>
    <row r="565" spans="8:8" ht="15.75" customHeight="1" x14ac:dyDescent="0.35">
      <c r="H565" s="7"/>
    </row>
    <row r="566" spans="8:8" ht="15.75" customHeight="1" x14ac:dyDescent="0.35">
      <c r="H566" s="7"/>
    </row>
    <row r="567" spans="8:8" ht="15.75" customHeight="1" x14ac:dyDescent="0.35">
      <c r="H567" s="7"/>
    </row>
    <row r="568" spans="8:8" ht="15.75" customHeight="1" x14ac:dyDescent="0.35">
      <c r="H568" s="7"/>
    </row>
    <row r="569" spans="8:8" ht="15.75" customHeight="1" x14ac:dyDescent="0.35">
      <c r="H569" s="7"/>
    </row>
    <row r="570" spans="8:8" ht="15.75" customHeight="1" x14ac:dyDescent="0.35">
      <c r="H570" s="7"/>
    </row>
    <row r="571" spans="8:8" ht="15.75" customHeight="1" x14ac:dyDescent="0.35">
      <c r="H571" s="7"/>
    </row>
    <row r="572" spans="8:8" ht="15.75" customHeight="1" x14ac:dyDescent="0.35">
      <c r="H572" s="7"/>
    </row>
    <row r="573" spans="8:8" ht="15.75" customHeight="1" x14ac:dyDescent="0.35">
      <c r="H573" s="7"/>
    </row>
    <row r="574" spans="8:8" ht="15.75" customHeight="1" x14ac:dyDescent="0.35">
      <c r="H574" s="7"/>
    </row>
    <row r="575" spans="8:8" ht="15.75" customHeight="1" x14ac:dyDescent="0.35">
      <c r="H575" s="7"/>
    </row>
    <row r="576" spans="8:8" ht="15.75" customHeight="1" x14ac:dyDescent="0.35">
      <c r="H576" s="7"/>
    </row>
    <row r="577" spans="8:8" ht="15.75" customHeight="1" x14ac:dyDescent="0.35">
      <c r="H577" s="7"/>
    </row>
    <row r="578" spans="8:8" ht="15.75" customHeight="1" x14ac:dyDescent="0.35">
      <c r="H578" s="7"/>
    </row>
    <row r="579" spans="8:8" ht="15.75" customHeight="1" x14ac:dyDescent="0.35">
      <c r="H579" s="7"/>
    </row>
    <row r="580" spans="8:8" ht="15.75" customHeight="1" x14ac:dyDescent="0.35">
      <c r="H580" s="7"/>
    </row>
    <row r="581" spans="8:8" ht="15.75" customHeight="1" x14ac:dyDescent="0.35">
      <c r="H581" s="7"/>
    </row>
    <row r="582" spans="8:8" ht="15.75" customHeight="1" x14ac:dyDescent="0.35">
      <c r="H582" s="7"/>
    </row>
    <row r="583" spans="8:8" ht="15.75" customHeight="1" x14ac:dyDescent="0.35">
      <c r="H583" s="7"/>
    </row>
    <row r="584" spans="8:8" ht="15.75" customHeight="1" x14ac:dyDescent="0.35">
      <c r="H584" s="7"/>
    </row>
    <row r="585" spans="8:8" ht="15.75" customHeight="1" x14ac:dyDescent="0.35">
      <c r="H585" s="7"/>
    </row>
    <row r="586" spans="8:8" ht="15.75" customHeight="1" x14ac:dyDescent="0.35">
      <c r="H586" s="7"/>
    </row>
    <row r="587" spans="8:8" ht="15.75" customHeight="1" x14ac:dyDescent="0.35">
      <c r="H587" s="7"/>
    </row>
    <row r="588" spans="8:8" ht="15.75" customHeight="1" x14ac:dyDescent="0.35">
      <c r="H588" s="7"/>
    </row>
    <row r="589" spans="8:8" ht="15.75" customHeight="1" x14ac:dyDescent="0.35">
      <c r="H589" s="7"/>
    </row>
    <row r="590" spans="8:8" ht="15.75" customHeight="1" x14ac:dyDescent="0.35">
      <c r="H590" s="7"/>
    </row>
    <row r="591" spans="8:8" ht="15.75" customHeight="1" x14ac:dyDescent="0.35">
      <c r="H591" s="7"/>
    </row>
    <row r="592" spans="8:8" ht="15.75" customHeight="1" x14ac:dyDescent="0.35">
      <c r="H592" s="7"/>
    </row>
    <row r="593" spans="8:8" ht="15.75" customHeight="1" x14ac:dyDescent="0.35">
      <c r="H593" s="7"/>
    </row>
    <row r="594" spans="8:8" ht="15.75" customHeight="1" x14ac:dyDescent="0.35">
      <c r="H594" s="7"/>
    </row>
    <row r="595" spans="8:8" ht="15.75" customHeight="1" x14ac:dyDescent="0.35">
      <c r="H595" s="7"/>
    </row>
    <row r="596" spans="8:8" ht="15.75" customHeight="1" x14ac:dyDescent="0.35">
      <c r="H596" s="7"/>
    </row>
    <row r="597" spans="8:8" ht="15.75" customHeight="1" x14ac:dyDescent="0.35">
      <c r="H597" s="7"/>
    </row>
    <row r="598" spans="8:8" ht="15.75" customHeight="1" x14ac:dyDescent="0.35">
      <c r="H598" s="7"/>
    </row>
    <row r="599" spans="8:8" ht="15.75" customHeight="1" x14ac:dyDescent="0.35">
      <c r="H599" s="7"/>
    </row>
    <row r="600" spans="8:8" ht="15.75" customHeight="1" x14ac:dyDescent="0.35">
      <c r="H600" s="7"/>
    </row>
    <row r="601" spans="8:8" ht="15.75" customHeight="1" x14ac:dyDescent="0.35">
      <c r="H601" s="7"/>
    </row>
    <row r="602" spans="8:8" ht="15.75" customHeight="1" x14ac:dyDescent="0.35">
      <c r="H602" s="7"/>
    </row>
    <row r="603" spans="8:8" ht="15.75" customHeight="1" x14ac:dyDescent="0.35">
      <c r="H603" s="7"/>
    </row>
    <row r="604" spans="8:8" ht="15.75" customHeight="1" x14ac:dyDescent="0.35">
      <c r="H604" s="7"/>
    </row>
    <row r="605" spans="8:8" ht="15.75" customHeight="1" x14ac:dyDescent="0.35">
      <c r="H605" s="7"/>
    </row>
    <row r="606" spans="8:8" ht="15.75" customHeight="1" x14ac:dyDescent="0.35">
      <c r="H606" s="7"/>
    </row>
    <row r="607" spans="8:8" ht="15.75" customHeight="1" x14ac:dyDescent="0.35">
      <c r="H607" s="7"/>
    </row>
    <row r="608" spans="8:8" ht="15.75" customHeight="1" x14ac:dyDescent="0.35">
      <c r="H608" s="7"/>
    </row>
    <row r="609" spans="8:8" ht="15.75" customHeight="1" x14ac:dyDescent="0.35">
      <c r="H609" s="7"/>
    </row>
    <row r="610" spans="8:8" ht="15.75" customHeight="1" x14ac:dyDescent="0.35">
      <c r="H610" s="7"/>
    </row>
    <row r="611" spans="8:8" ht="15.75" customHeight="1" x14ac:dyDescent="0.35">
      <c r="H611" s="7"/>
    </row>
    <row r="612" spans="8:8" ht="15.75" customHeight="1" x14ac:dyDescent="0.35">
      <c r="H612" s="7"/>
    </row>
    <row r="613" spans="8:8" ht="15.75" customHeight="1" x14ac:dyDescent="0.35">
      <c r="H613" s="7"/>
    </row>
    <row r="614" spans="8:8" ht="15.75" customHeight="1" x14ac:dyDescent="0.35">
      <c r="H614" s="7"/>
    </row>
    <row r="615" spans="8:8" ht="15.75" customHeight="1" x14ac:dyDescent="0.35">
      <c r="H615" s="7"/>
    </row>
    <row r="616" spans="8:8" ht="15.75" customHeight="1" x14ac:dyDescent="0.35">
      <c r="H616" s="7"/>
    </row>
    <row r="617" spans="8:8" ht="15.75" customHeight="1" x14ac:dyDescent="0.35">
      <c r="H617" s="7"/>
    </row>
    <row r="618" spans="8:8" ht="15.75" customHeight="1" x14ac:dyDescent="0.35">
      <c r="H618" s="7"/>
    </row>
    <row r="619" spans="8:8" ht="15.75" customHeight="1" x14ac:dyDescent="0.35">
      <c r="H619" s="7"/>
    </row>
    <row r="620" spans="8:8" ht="15.75" customHeight="1" x14ac:dyDescent="0.35">
      <c r="H620" s="7"/>
    </row>
    <row r="621" spans="8:8" ht="15.75" customHeight="1" x14ac:dyDescent="0.35">
      <c r="H621" s="7"/>
    </row>
    <row r="622" spans="8:8" ht="15.75" customHeight="1" x14ac:dyDescent="0.35">
      <c r="H622" s="7"/>
    </row>
    <row r="623" spans="8:8" ht="15.75" customHeight="1" x14ac:dyDescent="0.35">
      <c r="H623" s="7"/>
    </row>
    <row r="624" spans="8:8" ht="15.75" customHeight="1" x14ac:dyDescent="0.35">
      <c r="H624" s="7"/>
    </row>
    <row r="625" spans="8:8" ht="15.75" customHeight="1" x14ac:dyDescent="0.35">
      <c r="H625" s="7"/>
    </row>
    <row r="626" spans="8:8" ht="15.75" customHeight="1" x14ac:dyDescent="0.35">
      <c r="H626" s="7"/>
    </row>
    <row r="627" spans="8:8" ht="15.75" customHeight="1" x14ac:dyDescent="0.35">
      <c r="H627" s="7"/>
    </row>
    <row r="628" spans="8:8" ht="15.75" customHeight="1" x14ac:dyDescent="0.35">
      <c r="H628" s="7"/>
    </row>
    <row r="629" spans="8:8" ht="15.75" customHeight="1" x14ac:dyDescent="0.35">
      <c r="H629" s="7"/>
    </row>
    <row r="630" spans="8:8" ht="15.75" customHeight="1" x14ac:dyDescent="0.35">
      <c r="H630" s="7"/>
    </row>
    <row r="631" spans="8:8" ht="15.75" customHeight="1" x14ac:dyDescent="0.35">
      <c r="H631" s="7"/>
    </row>
    <row r="632" spans="8:8" ht="15.75" customHeight="1" x14ac:dyDescent="0.35">
      <c r="H632" s="7"/>
    </row>
    <row r="633" spans="8:8" ht="15.75" customHeight="1" x14ac:dyDescent="0.35">
      <c r="H633" s="7"/>
    </row>
    <row r="634" spans="8:8" ht="15.75" customHeight="1" x14ac:dyDescent="0.35">
      <c r="H634" s="7"/>
    </row>
    <row r="635" spans="8:8" ht="15.75" customHeight="1" x14ac:dyDescent="0.35">
      <c r="H635" s="7"/>
    </row>
    <row r="636" spans="8:8" ht="15.75" customHeight="1" x14ac:dyDescent="0.35">
      <c r="H636" s="7"/>
    </row>
    <row r="637" spans="8:8" ht="15.75" customHeight="1" x14ac:dyDescent="0.35">
      <c r="H637" s="7"/>
    </row>
    <row r="638" spans="8:8" ht="15.75" customHeight="1" x14ac:dyDescent="0.35">
      <c r="H638" s="7"/>
    </row>
    <row r="639" spans="8:8" ht="15.75" customHeight="1" x14ac:dyDescent="0.35">
      <c r="H639" s="7"/>
    </row>
    <row r="640" spans="8:8" ht="15.75" customHeight="1" x14ac:dyDescent="0.35">
      <c r="H640" s="7"/>
    </row>
    <row r="641" spans="8:8" ht="15.75" customHeight="1" x14ac:dyDescent="0.35">
      <c r="H641" s="7"/>
    </row>
    <row r="642" spans="8:8" ht="15.75" customHeight="1" x14ac:dyDescent="0.35">
      <c r="H642" s="7"/>
    </row>
    <row r="643" spans="8:8" ht="15.75" customHeight="1" x14ac:dyDescent="0.35">
      <c r="H643" s="7"/>
    </row>
    <row r="644" spans="8:8" ht="15.75" customHeight="1" x14ac:dyDescent="0.35">
      <c r="H644" s="7"/>
    </row>
    <row r="645" spans="8:8" ht="15.75" customHeight="1" x14ac:dyDescent="0.35">
      <c r="H645" s="7"/>
    </row>
    <row r="646" spans="8:8" ht="15.75" customHeight="1" x14ac:dyDescent="0.35">
      <c r="H646" s="7"/>
    </row>
    <row r="647" spans="8:8" ht="15.75" customHeight="1" x14ac:dyDescent="0.35">
      <c r="H647" s="7"/>
    </row>
    <row r="648" spans="8:8" ht="15.75" customHeight="1" x14ac:dyDescent="0.35">
      <c r="H648" s="7"/>
    </row>
    <row r="649" spans="8:8" ht="15.75" customHeight="1" x14ac:dyDescent="0.35">
      <c r="H649" s="7"/>
    </row>
    <row r="650" spans="8:8" ht="15.75" customHeight="1" x14ac:dyDescent="0.35">
      <c r="H650" s="7"/>
    </row>
    <row r="651" spans="8:8" ht="15.75" customHeight="1" x14ac:dyDescent="0.35">
      <c r="H651" s="7"/>
    </row>
    <row r="652" spans="8:8" ht="15.75" customHeight="1" x14ac:dyDescent="0.35">
      <c r="H652" s="7"/>
    </row>
    <row r="653" spans="8:8" ht="15.75" customHeight="1" x14ac:dyDescent="0.35">
      <c r="H653" s="7"/>
    </row>
    <row r="654" spans="8:8" ht="15.75" customHeight="1" x14ac:dyDescent="0.35">
      <c r="H654" s="7"/>
    </row>
    <row r="655" spans="8:8" ht="15.75" customHeight="1" x14ac:dyDescent="0.35">
      <c r="H655" s="7"/>
    </row>
    <row r="656" spans="8:8" ht="15.75" customHeight="1" x14ac:dyDescent="0.35">
      <c r="H656" s="7"/>
    </row>
    <row r="657" spans="8:8" ht="15.75" customHeight="1" x14ac:dyDescent="0.35">
      <c r="H657" s="7"/>
    </row>
    <row r="658" spans="8:8" ht="15.75" customHeight="1" x14ac:dyDescent="0.35">
      <c r="H658" s="7"/>
    </row>
    <row r="659" spans="8:8" ht="15.75" customHeight="1" x14ac:dyDescent="0.35">
      <c r="H659" s="7"/>
    </row>
    <row r="660" spans="8:8" ht="15.75" customHeight="1" x14ac:dyDescent="0.35">
      <c r="H660" s="7"/>
    </row>
    <row r="661" spans="8:8" ht="15.75" customHeight="1" x14ac:dyDescent="0.35">
      <c r="H661" s="7"/>
    </row>
    <row r="662" spans="8:8" ht="15.75" customHeight="1" x14ac:dyDescent="0.35">
      <c r="H662" s="7"/>
    </row>
    <row r="663" spans="8:8" ht="15.75" customHeight="1" x14ac:dyDescent="0.35">
      <c r="H663" s="7"/>
    </row>
    <row r="664" spans="8:8" ht="15.75" customHeight="1" x14ac:dyDescent="0.35">
      <c r="H664" s="7"/>
    </row>
    <row r="665" spans="8:8" ht="15.75" customHeight="1" x14ac:dyDescent="0.35">
      <c r="H665" s="7"/>
    </row>
    <row r="666" spans="8:8" ht="15.75" customHeight="1" x14ac:dyDescent="0.35">
      <c r="H666" s="7"/>
    </row>
    <row r="667" spans="8:8" ht="15.75" customHeight="1" x14ac:dyDescent="0.35">
      <c r="H667" s="7"/>
    </row>
    <row r="668" spans="8:8" ht="15.75" customHeight="1" x14ac:dyDescent="0.35">
      <c r="H668" s="7"/>
    </row>
    <row r="669" spans="8:8" ht="15.75" customHeight="1" x14ac:dyDescent="0.35">
      <c r="H669" s="7"/>
    </row>
    <row r="670" spans="8:8" ht="15.75" customHeight="1" x14ac:dyDescent="0.35">
      <c r="H670" s="7"/>
    </row>
    <row r="671" spans="8:8" ht="15.75" customHeight="1" x14ac:dyDescent="0.35">
      <c r="H671" s="7"/>
    </row>
    <row r="672" spans="8:8" ht="15.75" customHeight="1" x14ac:dyDescent="0.35">
      <c r="H672" s="7"/>
    </row>
    <row r="673" spans="8:8" ht="15.75" customHeight="1" x14ac:dyDescent="0.35">
      <c r="H673" s="7"/>
    </row>
    <row r="674" spans="8:8" ht="15.75" customHeight="1" x14ac:dyDescent="0.35">
      <c r="H674" s="7"/>
    </row>
    <row r="675" spans="8:8" ht="15.75" customHeight="1" x14ac:dyDescent="0.35">
      <c r="H675" s="7"/>
    </row>
    <row r="676" spans="8:8" ht="15.75" customHeight="1" x14ac:dyDescent="0.35">
      <c r="H676" s="7"/>
    </row>
    <row r="677" spans="8:8" ht="15.75" customHeight="1" x14ac:dyDescent="0.35">
      <c r="H677" s="7"/>
    </row>
    <row r="678" spans="8:8" ht="15.75" customHeight="1" x14ac:dyDescent="0.35">
      <c r="H678" s="7"/>
    </row>
    <row r="679" spans="8:8" ht="15.75" customHeight="1" x14ac:dyDescent="0.35">
      <c r="H679" s="7"/>
    </row>
    <row r="680" spans="8:8" ht="15.75" customHeight="1" x14ac:dyDescent="0.35">
      <c r="H680" s="7"/>
    </row>
    <row r="681" spans="8:8" ht="15.75" customHeight="1" x14ac:dyDescent="0.35">
      <c r="H681" s="7"/>
    </row>
    <row r="682" spans="8:8" ht="15.75" customHeight="1" x14ac:dyDescent="0.35">
      <c r="H682" s="7"/>
    </row>
    <row r="683" spans="8:8" ht="15.75" customHeight="1" x14ac:dyDescent="0.35">
      <c r="H683" s="7"/>
    </row>
    <row r="684" spans="8:8" ht="15.75" customHeight="1" x14ac:dyDescent="0.35">
      <c r="H684" s="7"/>
    </row>
    <row r="685" spans="8:8" ht="15.75" customHeight="1" x14ac:dyDescent="0.35">
      <c r="H685" s="7"/>
    </row>
    <row r="686" spans="8:8" ht="15.75" customHeight="1" x14ac:dyDescent="0.35">
      <c r="H686" s="7"/>
    </row>
    <row r="687" spans="8:8" ht="15.75" customHeight="1" x14ac:dyDescent="0.35">
      <c r="H687" s="7"/>
    </row>
    <row r="688" spans="8:8" ht="15.75" customHeight="1" x14ac:dyDescent="0.35">
      <c r="H688" s="7"/>
    </row>
    <row r="689" spans="8:8" ht="15.75" customHeight="1" x14ac:dyDescent="0.35">
      <c r="H689" s="7"/>
    </row>
    <row r="690" spans="8:8" ht="15.75" customHeight="1" x14ac:dyDescent="0.35">
      <c r="H690" s="7"/>
    </row>
    <row r="691" spans="8:8" ht="15.75" customHeight="1" x14ac:dyDescent="0.35">
      <c r="H691" s="7"/>
    </row>
    <row r="692" spans="8:8" ht="15.75" customHeight="1" x14ac:dyDescent="0.35">
      <c r="H692" s="7"/>
    </row>
    <row r="693" spans="8:8" ht="15.75" customHeight="1" x14ac:dyDescent="0.35">
      <c r="H693" s="7"/>
    </row>
    <row r="694" spans="8:8" ht="15.75" customHeight="1" x14ac:dyDescent="0.35">
      <c r="H694" s="7"/>
    </row>
    <row r="695" spans="8:8" ht="15.75" customHeight="1" x14ac:dyDescent="0.35">
      <c r="H695" s="7"/>
    </row>
    <row r="696" spans="8:8" ht="15.75" customHeight="1" x14ac:dyDescent="0.35">
      <c r="H696" s="7"/>
    </row>
    <row r="697" spans="8:8" ht="15.75" customHeight="1" x14ac:dyDescent="0.35">
      <c r="H697" s="7"/>
    </row>
    <row r="698" spans="8:8" ht="15.75" customHeight="1" x14ac:dyDescent="0.35">
      <c r="H698" s="7"/>
    </row>
    <row r="699" spans="8:8" ht="15.75" customHeight="1" x14ac:dyDescent="0.35">
      <c r="H699" s="7"/>
    </row>
    <row r="700" spans="8:8" ht="15.75" customHeight="1" x14ac:dyDescent="0.35">
      <c r="H700" s="7"/>
    </row>
    <row r="701" spans="8:8" ht="15.75" customHeight="1" x14ac:dyDescent="0.35">
      <c r="H701" s="7"/>
    </row>
    <row r="702" spans="8:8" ht="15.75" customHeight="1" x14ac:dyDescent="0.35">
      <c r="H702" s="7"/>
    </row>
    <row r="703" spans="8:8" ht="15.75" customHeight="1" x14ac:dyDescent="0.35">
      <c r="H703" s="7"/>
    </row>
    <row r="704" spans="8:8" ht="15.75" customHeight="1" x14ac:dyDescent="0.35">
      <c r="H704" s="7"/>
    </row>
    <row r="705" spans="8:8" ht="15.75" customHeight="1" x14ac:dyDescent="0.35">
      <c r="H705" s="7"/>
    </row>
    <row r="706" spans="8:8" ht="15.75" customHeight="1" x14ac:dyDescent="0.35">
      <c r="H706" s="7"/>
    </row>
    <row r="707" spans="8:8" ht="15.75" customHeight="1" x14ac:dyDescent="0.35">
      <c r="H707" s="7"/>
    </row>
    <row r="708" spans="8:8" ht="15.75" customHeight="1" x14ac:dyDescent="0.35">
      <c r="H708" s="7"/>
    </row>
    <row r="709" spans="8:8" ht="15.75" customHeight="1" x14ac:dyDescent="0.35">
      <c r="H709" s="7"/>
    </row>
    <row r="710" spans="8:8" ht="15.75" customHeight="1" x14ac:dyDescent="0.35">
      <c r="H710" s="7"/>
    </row>
    <row r="711" spans="8:8" ht="15.75" customHeight="1" x14ac:dyDescent="0.35">
      <c r="H711" s="7"/>
    </row>
    <row r="712" spans="8:8" ht="15.75" customHeight="1" x14ac:dyDescent="0.35">
      <c r="H712" s="7"/>
    </row>
    <row r="713" spans="8:8" ht="15.75" customHeight="1" x14ac:dyDescent="0.35">
      <c r="H713" s="7"/>
    </row>
    <row r="714" spans="8:8" ht="15.75" customHeight="1" x14ac:dyDescent="0.35">
      <c r="H714" s="7"/>
    </row>
    <row r="715" spans="8:8" ht="15.75" customHeight="1" x14ac:dyDescent="0.35">
      <c r="H715" s="7"/>
    </row>
    <row r="716" spans="8:8" ht="15.75" customHeight="1" x14ac:dyDescent="0.35">
      <c r="H716" s="7"/>
    </row>
    <row r="717" spans="8:8" ht="15.75" customHeight="1" x14ac:dyDescent="0.35">
      <c r="H717" s="7"/>
    </row>
    <row r="718" spans="8:8" ht="15.75" customHeight="1" x14ac:dyDescent="0.35">
      <c r="H718" s="7"/>
    </row>
    <row r="719" spans="8:8" ht="15.75" customHeight="1" x14ac:dyDescent="0.35">
      <c r="H719" s="7"/>
    </row>
    <row r="720" spans="8:8" ht="15.75" customHeight="1" x14ac:dyDescent="0.35">
      <c r="H720" s="7"/>
    </row>
    <row r="721" spans="8:8" ht="15.75" customHeight="1" x14ac:dyDescent="0.35">
      <c r="H721" s="7"/>
    </row>
    <row r="722" spans="8:8" ht="15.75" customHeight="1" x14ac:dyDescent="0.35">
      <c r="H722" s="7"/>
    </row>
    <row r="723" spans="8:8" ht="15.75" customHeight="1" x14ac:dyDescent="0.35">
      <c r="H723" s="7"/>
    </row>
    <row r="724" spans="8:8" ht="15.75" customHeight="1" x14ac:dyDescent="0.35">
      <c r="H724" s="7"/>
    </row>
    <row r="725" spans="8:8" ht="15.75" customHeight="1" x14ac:dyDescent="0.35">
      <c r="H725" s="7"/>
    </row>
    <row r="726" spans="8:8" ht="15.75" customHeight="1" x14ac:dyDescent="0.35">
      <c r="H726" s="7"/>
    </row>
    <row r="727" spans="8:8" ht="15.75" customHeight="1" x14ac:dyDescent="0.35">
      <c r="H727" s="7"/>
    </row>
    <row r="728" spans="8:8" ht="15.75" customHeight="1" x14ac:dyDescent="0.35">
      <c r="H728" s="7"/>
    </row>
    <row r="729" spans="8:8" ht="15.75" customHeight="1" x14ac:dyDescent="0.35">
      <c r="H729" s="7"/>
    </row>
    <row r="730" spans="8:8" ht="15.75" customHeight="1" x14ac:dyDescent="0.35">
      <c r="H730" s="7"/>
    </row>
    <row r="731" spans="8:8" ht="15.75" customHeight="1" x14ac:dyDescent="0.35">
      <c r="H731" s="7"/>
    </row>
    <row r="732" spans="8:8" ht="15.75" customHeight="1" x14ac:dyDescent="0.35">
      <c r="H732" s="7"/>
    </row>
    <row r="733" spans="8:8" ht="15.75" customHeight="1" x14ac:dyDescent="0.35">
      <c r="H733" s="7"/>
    </row>
    <row r="734" spans="8:8" ht="15.75" customHeight="1" x14ac:dyDescent="0.35">
      <c r="H734" s="7"/>
    </row>
    <row r="735" spans="8:8" ht="15.75" customHeight="1" x14ac:dyDescent="0.35">
      <c r="H735" s="7"/>
    </row>
    <row r="736" spans="8:8" ht="15.75" customHeight="1" x14ac:dyDescent="0.35">
      <c r="H736" s="7"/>
    </row>
    <row r="737" spans="8:8" ht="15.75" customHeight="1" x14ac:dyDescent="0.35">
      <c r="H737" s="7"/>
    </row>
    <row r="738" spans="8:8" ht="15.75" customHeight="1" x14ac:dyDescent="0.35">
      <c r="H738" s="7"/>
    </row>
    <row r="739" spans="8:8" ht="15.75" customHeight="1" x14ac:dyDescent="0.35">
      <c r="H739" s="7"/>
    </row>
    <row r="740" spans="8:8" ht="15.75" customHeight="1" x14ac:dyDescent="0.35">
      <c r="H740" s="7"/>
    </row>
    <row r="741" spans="8:8" ht="15.75" customHeight="1" x14ac:dyDescent="0.35">
      <c r="H741" s="7"/>
    </row>
    <row r="742" spans="8:8" ht="15.75" customHeight="1" x14ac:dyDescent="0.35">
      <c r="H742" s="7"/>
    </row>
    <row r="743" spans="8:8" ht="15.75" customHeight="1" x14ac:dyDescent="0.35">
      <c r="H743" s="7"/>
    </row>
    <row r="744" spans="8:8" ht="15.75" customHeight="1" x14ac:dyDescent="0.35">
      <c r="H744" s="7"/>
    </row>
    <row r="745" spans="8:8" ht="15.75" customHeight="1" x14ac:dyDescent="0.35">
      <c r="H745" s="7"/>
    </row>
    <row r="746" spans="8:8" ht="15.75" customHeight="1" x14ac:dyDescent="0.35">
      <c r="H746" s="7"/>
    </row>
    <row r="747" spans="8:8" ht="15.75" customHeight="1" x14ac:dyDescent="0.35">
      <c r="H747" s="7"/>
    </row>
    <row r="748" spans="8:8" ht="15.75" customHeight="1" x14ac:dyDescent="0.35">
      <c r="H748" s="7"/>
    </row>
    <row r="749" spans="8:8" ht="15.75" customHeight="1" x14ac:dyDescent="0.35">
      <c r="H749" s="7"/>
    </row>
    <row r="750" spans="8:8" ht="15.75" customHeight="1" x14ac:dyDescent="0.35">
      <c r="H750" s="7"/>
    </row>
    <row r="751" spans="8:8" ht="15.75" customHeight="1" x14ac:dyDescent="0.35">
      <c r="H751" s="7"/>
    </row>
    <row r="752" spans="8:8" ht="15.75" customHeight="1" x14ac:dyDescent="0.35">
      <c r="H752" s="7"/>
    </row>
    <row r="753" spans="8:8" ht="15.75" customHeight="1" x14ac:dyDescent="0.35">
      <c r="H753" s="7"/>
    </row>
    <row r="754" spans="8:8" ht="15.75" customHeight="1" x14ac:dyDescent="0.35">
      <c r="H754" s="7"/>
    </row>
    <row r="755" spans="8:8" ht="15.75" customHeight="1" x14ac:dyDescent="0.35">
      <c r="H755" s="7"/>
    </row>
    <row r="756" spans="8:8" ht="15.75" customHeight="1" x14ac:dyDescent="0.35">
      <c r="H756" s="7"/>
    </row>
    <row r="757" spans="8:8" ht="15.75" customHeight="1" x14ac:dyDescent="0.35">
      <c r="H757" s="7"/>
    </row>
    <row r="758" spans="8:8" ht="15.75" customHeight="1" x14ac:dyDescent="0.35">
      <c r="H758" s="7"/>
    </row>
    <row r="759" spans="8:8" ht="15.75" customHeight="1" x14ac:dyDescent="0.35">
      <c r="H759" s="7"/>
    </row>
    <row r="760" spans="8:8" ht="15.75" customHeight="1" x14ac:dyDescent="0.35">
      <c r="H760" s="7"/>
    </row>
    <row r="761" spans="8:8" ht="15.75" customHeight="1" x14ac:dyDescent="0.35">
      <c r="H761" s="7"/>
    </row>
    <row r="762" spans="8:8" ht="15.75" customHeight="1" x14ac:dyDescent="0.35">
      <c r="H762" s="7"/>
    </row>
    <row r="763" spans="8:8" ht="15.75" customHeight="1" x14ac:dyDescent="0.35">
      <c r="H763" s="7"/>
    </row>
    <row r="764" spans="8:8" ht="15.75" customHeight="1" x14ac:dyDescent="0.35">
      <c r="H764" s="7"/>
    </row>
    <row r="765" spans="8:8" ht="15.75" customHeight="1" x14ac:dyDescent="0.35">
      <c r="H765" s="7"/>
    </row>
    <row r="766" spans="8:8" ht="15.75" customHeight="1" x14ac:dyDescent="0.35">
      <c r="H766" s="7"/>
    </row>
    <row r="767" spans="8:8" ht="15.75" customHeight="1" x14ac:dyDescent="0.35">
      <c r="H767" s="7"/>
    </row>
    <row r="768" spans="8:8" ht="15.75" customHeight="1" x14ac:dyDescent="0.35">
      <c r="H768" s="7"/>
    </row>
    <row r="769" spans="8:8" ht="15.75" customHeight="1" x14ac:dyDescent="0.35">
      <c r="H769" s="7"/>
    </row>
    <row r="770" spans="8:8" ht="15.75" customHeight="1" x14ac:dyDescent="0.35">
      <c r="H770" s="7"/>
    </row>
    <row r="771" spans="8:8" ht="15.75" customHeight="1" x14ac:dyDescent="0.35">
      <c r="H771" s="7"/>
    </row>
    <row r="772" spans="8:8" ht="15.75" customHeight="1" x14ac:dyDescent="0.35">
      <c r="H772" s="7"/>
    </row>
    <row r="773" spans="8:8" ht="15.75" customHeight="1" x14ac:dyDescent="0.35">
      <c r="H773" s="7"/>
    </row>
    <row r="774" spans="8:8" ht="15.75" customHeight="1" x14ac:dyDescent="0.35">
      <c r="H774" s="7"/>
    </row>
    <row r="775" spans="8:8" ht="15.75" customHeight="1" x14ac:dyDescent="0.35">
      <c r="H775" s="7"/>
    </row>
    <row r="776" spans="8:8" ht="15.75" customHeight="1" x14ac:dyDescent="0.35">
      <c r="H776" s="7"/>
    </row>
    <row r="777" spans="8:8" ht="15.75" customHeight="1" x14ac:dyDescent="0.35">
      <c r="H777" s="7"/>
    </row>
    <row r="778" spans="8:8" ht="15.75" customHeight="1" x14ac:dyDescent="0.35">
      <c r="H778" s="7"/>
    </row>
    <row r="779" spans="8:8" ht="15.75" customHeight="1" x14ac:dyDescent="0.35">
      <c r="H779" s="7"/>
    </row>
    <row r="780" spans="8:8" ht="15.75" customHeight="1" x14ac:dyDescent="0.35">
      <c r="H780" s="7"/>
    </row>
    <row r="781" spans="8:8" ht="15.75" customHeight="1" x14ac:dyDescent="0.35">
      <c r="H781" s="7"/>
    </row>
    <row r="782" spans="8:8" ht="15.75" customHeight="1" x14ac:dyDescent="0.35">
      <c r="H782" s="7"/>
    </row>
    <row r="783" spans="8:8" ht="15.75" customHeight="1" x14ac:dyDescent="0.35">
      <c r="H783" s="7"/>
    </row>
    <row r="784" spans="8:8" ht="15.75" customHeight="1" x14ac:dyDescent="0.35">
      <c r="H784" s="7"/>
    </row>
    <row r="785" spans="8:8" ht="15.75" customHeight="1" x14ac:dyDescent="0.35">
      <c r="H785" s="7"/>
    </row>
    <row r="786" spans="8:8" ht="15.75" customHeight="1" x14ac:dyDescent="0.35">
      <c r="H786" s="7"/>
    </row>
    <row r="787" spans="8:8" ht="15.75" customHeight="1" x14ac:dyDescent="0.35">
      <c r="H787" s="7"/>
    </row>
    <row r="788" spans="8:8" ht="15.75" customHeight="1" x14ac:dyDescent="0.35">
      <c r="H788" s="7"/>
    </row>
    <row r="789" spans="8:8" ht="15.75" customHeight="1" x14ac:dyDescent="0.35">
      <c r="H789" s="7"/>
    </row>
    <row r="790" spans="8:8" ht="15.75" customHeight="1" x14ac:dyDescent="0.35">
      <c r="H790" s="7"/>
    </row>
    <row r="791" spans="8:8" ht="15.75" customHeight="1" x14ac:dyDescent="0.35">
      <c r="H791" s="7"/>
    </row>
    <row r="792" spans="8:8" ht="15.75" customHeight="1" x14ac:dyDescent="0.35">
      <c r="H792" s="7"/>
    </row>
    <row r="793" spans="8:8" ht="15.75" customHeight="1" x14ac:dyDescent="0.35">
      <c r="H793" s="7"/>
    </row>
    <row r="794" spans="8:8" ht="15.75" customHeight="1" x14ac:dyDescent="0.35">
      <c r="H794" s="7"/>
    </row>
    <row r="795" spans="8:8" ht="15.75" customHeight="1" x14ac:dyDescent="0.35">
      <c r="H795" s="7"/>
    </row>
    <row r="796" spans="8:8" ht="15.75" customHeight="1" x14ac:dyDescent="0.35">
      <c r="H796" s="7"/>
    </row>
    <row r="797" spans="8:8" ht="15.75" customHeight="1" x14ac:dyDescent="0.35">
      <c r="H797" s="7"/>
    </row>
    <row r="798" spans="8:8" ht="15.75" customHeight="1" x14ac:dyDescent="0.35">
      <c r="H798" s="7"/>
    </row>
    <row r="799" spans="8:8" ht="15.75" customHeight="1" x14ac:dyDescent="0.35">
      <c r="H799" s="7"/>
    </row>
    <row r="800" spans="8:8" ht="15.75" customHeight="1" x14ac:dyDescent="0.35">
      <c r="H800" s="7"/>
    </row>
    <row r="801" spans="8:8" ht="15.75" customHeight="1" x14ac:dyDescent="0.35">
      <c r="H801" s="7"/>
    </row>
    <row r="802" spans="8:8" ht="15.75" customHeight="1" x14ac:dyDescent="0.35">
      <c r="H802" s="7"/>
    </row>
    <row r="803" spans="8:8" ht="15.75" customHeight="1" x14ac:dyDescent="0.35">
      <c r="H803" s="7"/>
    </row>
    <row r="804" spans="8:8" ht="15.75" customHeight="1" x14ac:dyDescent="0.35">
      <c r="H804" s="7"/>
    </row>
    <row r="805" spans="8:8" ht="15.75" customHeight="1" x14ac:dyDescent="0.35">
      <c r="H805" s="7"/>
    </row>
    <row r="806" spans="8:8" ht="15.75" customHeight="1" x14ac:dyDescent="0.35">
      <c r="H806" s="7"/>
    </row>
    <row r="807" spans="8:8" ht="15.75" customHeight="1" x14ac:dyDescent="0.35">
      <c r="H807" s="7"/>
    </row>
    <row r="808" spans="8:8" ht="15.75" customHeight="1" x14ac:dyDescent="0.35">
      <c r="H808" s="7"/>
    </row>
    <row r="809" spans="8:8" ht="15.75" customHeight="1" x14ac:dyDescent="0.35">
      <c r="H809" s="7"/>
    </row>
    <row r="810" spans="8:8" ht="15.75" customHeight="1" x14ac:dyDescent="0.35">
      <c r="H810" s="7"/>
    </row>
    <row r="811" spans="8:8" ht="15.75" customHeight="1" x14ac:dyDescent="0.35">
      <c r="H811" s="7"/>
    </row>
    <row r="812" spans="8:8" ht="15.75" customHeight="1" x14ac:dyDescent="0.35">
      <c r="H812" s="7"/>
    </row>
    <row r="813" spans="8:8" ht="15.75" customHeight="1" x14ac:dyDescent="0.35">
      <c r="H813" s="7"/>
    </row>
    <row r="814" spans="8:8" ht="15.75" customHeight="1" x14ac:dyDescent="0.35">
      <c r="H814" s="7"/>
    </row>
    <row r="815" spans="8:8" ht="15.75" customHeight="1" x14ac:dyDescent="0.35">
      <c r="H815" s="7"/>
    </row>
    <row r="816" spans="8:8" ht="15.75" customHeight="1" x14ac:dyDescent="0.35">
      <c r="H816" s="7"/>
    </row>
    <row r="817" spans="8:8" ht="15.75" customHeight="1" x14ac:dyDescent="0.35">
      <c r="H817" s="7"/>
    </row>
    <row r="818" spans="8:8" ht="15.75" customHeight="1" x14ac:dyDescent="0.35">
      <c r="H818" s="7"/>
    </row>
    <row r="819" spans="8:8" ht="15.75" customHeight="1" x14ac:dyDescent="0.35">
      <c r="H819" s="7"/>
    </row>
    <row r="820" spans="8:8" ht="15.75" customHeight="1" x14ac:dyDescent="0.35">
      <c r="H820" s="7"/>
    </row>
    <row r="821" spans="8:8" ht="15.75" customHeight="1" x14ac:dyDescent="0.35">
      <c r="H821" s="7"/>
    </row>
    <row r="822" spans="8:8" ht="15.75" customHeight="1" x14ac:dyDescent="0.35">
      <c r="H822" s="7"/>
    </row>
    <row r="823" spans="8:8" ht="15.75" customHeight="1" x14ac:dyDescent="0.35">
      <c r="H823" s="7"/>
    </row>
    <row r="824" spans="8:8" ht="15.75" customHeight="1" x14ac:dyDescent="0.35">
      <c r="H824" s="7"/>
    </row>
    <row r="825" spans="8:8" ht="15.75" customHeight="1" x14ac:dyDescent="0.35">
      <c r="H825" s="7"/>
    </row>
    <row r="826" spans="8:8" ht="15.75" customHeight="1" x14ac:dyDescent="0.35">
      <c r="H826" s="7"/>
    </row>
    <row r="827" spans="8:8" ht="15.75" customHeight="1" x14ac:dyDescent="0.35">
      <c r="H827" s="7"/>
    </row>
    <row r="828" spans="8:8" ht="15.75" customHeight="1" x14ac:dyDescent="0.35">
      <c r="H828" s="7"/>
    </row>
    <row r="829" spans="8:8" ht="15.75" customHeight="1" x14ac:dyDescent="0.35">
      <c r="H829" s="7"/>
    </row>
    <row r="830" spans="8:8" ht="15.75" customHeight="1" x14ac:dyDescent="0.35">
      <c r="H830" s="7"/>
    </row>
    <row r="831" spans="8:8" ht="15.75" customHeight="1" x14ac:dyDescent="0.35">
      <c r="H831" s="7"/>
    </row>
    <row r="832" spans="8:8" ht="15.75" customHeight="1" x14ac:dyDescent="0.35">
      <c r="H832" s="7"/>
    </row>
    <row r="833" spans="8:8" ht="15.75" customHeight="1" x14ac:dyDescent="0.35">
      <c r="H833" s="7"/>
    </row>
    <row r="834" spans="8:8" ht="15.75" customHeight="1" x14ac:dyDescent="0.35">
      <c r="H834" s="7"/>
    </row>
    <row r="835" spans="8:8" ht="15.75" customHeight="1" x14ac:dyDescent="0.35">
      <c r="H835" s="7"/>
    </row>
    <row r="836" spans="8:8" ht="15.75" customHeight="1" x14ac:dyDescent="0.35">
      <c r="H836" s="7"/>
    </row>
    <row r="837" spans="8:8" ht="15.75" customHeight="1" x14ac:dyDescent="0.35">
      <c r="H837" s="7"/>
    </row>
    <row r="838" spans="8:8" ht="15.75" customHeight="1" x14ac:dyDescent="0.35">
      <c r="H838" s="7"/>
    </row>
    <row r="839" spans="8:8" ht="15.75" customHeight="1" x14ac:dyDescent="0.35">
      <c r="H839" s="7"/>
    </row>
    <row r="840" spans="8:8" ht="15.75" customHeight="1" x14ac:dyDescent="0.35">
      <c r="H840" s="7"/>
    </row>
    <row r="841" spans="8:8" ht="15.75" customHeight="1" x14ac:dyDescent="0.35">
      <c r="H841" s="7"/>
    </row>
    <row r="842" spans="8:8" ht="15.75" customHeight="1" x14ac:dyDescent="0.35">
      <c r="H842" s="7"/>
    </row>
    <row r="843" spans="8:8" ht="15.75" customHeight="1" x14ac:dyDescent="0.35">
      <c r="H843" s="7"/>
    </row>
    <row r="844" spans="8:8" ht="15.75" customHeight="1" x14ac:dyDescent="0.35">
      <c r="H844" s="7"/>
    </row>
    <row r="845" spans="8:8" ht="15.75" customHeight="1" x14ac:dyDescent="0.35">
      <c r="H845" s="7"/>
    </row>
    <row r="846" spans="8:8" ht="15.75" customHeight="1" x14ac:dyDescent="0.35">
      <c r="H846" s="7"/>
    </row>
    <row r="847" spans="8:8" ht="15.75" customHeight="1" x14ac:dyDescent="0.35">
      <c r="H847" s="7"/>
    </row>
    <row r="848" spans="8:8" ht="15.75" customHeight="1" x14ac:dyDescent="0.35">
      <c r="H848" s="7"/>
    </row>
    <row r="849" spans="8:8" ht="15.75" customHeight="1" x14ac:dyDescent="0.35">
      <c r="H849" s="7"/>
    </row>
    <row r="850" spans="8:8" ht="15.75" customHeight="1" x14ac:dyDescent="0.35">
      <c r="H850" s="7"/>
    </row>
    <row r="851" spans="8:8" ht="15.75" customHeight="1" x14ac:dyDescent="0.35">
      <c r="H851" s="7"/>
    </row>
    <row r="852" spans="8:8" ht="15.75" customHeight="1" x14ac:dyDescent="0.35">
      <c r="H852" s="7"/>
    </row>
    <row r="853" spans="8:8" ht="15.75" customHeight="1" x14ac:dyDescent="0.35">
      <c r="H853" s="7"/>
    </row>
    <row r="854" spans="8:8" ht="15.75" customHeight="1" x14ac:dyDescent="0.35">
      <c r="H854" s="7"/>
    </row>
    <row r="855" spans="8:8" ht="15.75" customHeight="1" x14ac:dyDescent="0.35">
      <c r="H855" s="7"/>
    </row>
    <row r="856" spans="8:8" ht="15.75" customHeight="1" x14ac:dyDescent="0.35">
      <c r="H856" s="7"/>
    </row>
    <row r="857" spans="8:8" ht="15.75" customHeight="1" x14ac:dyDescent="0.35">
      <c r="H857" s="7"/>
    </row>
    <row r="858" spans="8:8" ht="15.75" customHeight="1" x14ac:dyDescent="0.35">
      <c r="H858" s="7"/>
    </row>
    <row r="859" spans="8:8" ht="15.75" customHeight="1" x14ac:dyDescent="0.35">
      <c r="H859" s="7"/>
    </row>
    <row r="860" spans="8:8" ht="15.75" customHeight="1" x14ac:dyDescent="0.35">
      <c r="H860" s="7"/>
    </row>
    <row r="861" spans="8:8" ht="15.75" customHeight="1" x14ac:dyDescent="0.35">
      <c r="H861" s="7"/>
    </row>
    <row r="862" spans="8:8" ht="15.75" customHeight="1" x14ac:dyDescent="0.35">
      <c r="H862" s="7"/>
    </row>
    <row r="863" spans="8:8" ht="15.75" customHeight="1" x14ac:dyDescent="0.35">
      <c r="H863" s="7"/>
    </row>
    <row r="864" spans="8:8" ht="15.75" customHeight="1" x14ac:dyDescent="0.35">
      <c r="H864" s="7"/>
    </row>
    <row r="865" spans="8:8" ht="15.75" customHeight="1" x14ac:dyDescent="0.35">
      <c r="H865" s="7"/>
    </row>
    <row r="866" spans="8:8" ht="15.75" customHeight="1" x14ac:dyDescent="0.35">
      <c r="H866" s="7"/>
    </row>
    <row r="867" spans="8:8" ht="15.75" customHeight="1" x14ac:dyDescent="0.35">
      <c r="H867" s="7"/>
    </row>
    <row r="868" spans="8:8" ht="15.75" customHeight="1" x14ac:dyDescent="0.35">
      <c r="H868" s="7"/>
    </row>
    <row r="869" spans="8:8" ht="15.75" customHeight="1" x14ac:dyDescent="0.35">
      <c r="H869" s="7"/>
    </row>
    <row r="870" spans="8:8" ht="15.75" customHeight="1" x14ac:dyDescent="0.35">
      <c r="H870" s="7"/>
    </row>
    <row r="871" spans="8:8" ht="15.75" customHeight="1" x14ac:dyDescent="0.35">
      <c r="H871" s="7"/>
    </row>
    <row r="872" spans="8:8" ht="15.75" customHeight="1" x14ac:dyDescent="0.35">
      <c r="H872" s="7"/>
    </row>
    <row r="873" spans="8:8" ht="15.75" customHeight="1" x14ac:dyDescent="0.35">
      <c r="H873" s="7"/>
    </row>
    <row r="874" spans="8:8" ht="15.75" customHeight="1" x14ac:dyDescent="0.35">
      <c r="H874" s="7"/>
    </row>
    <row r="875" spans="8:8" ht="15.75" customHeight="1" x14ac:dyDescent="0.35">
      <c r="H875" s="7"/>
    </row>
    <row r="876" spans="8:8" ht="15.75" customHeight="1" x14ac:dyDescent="0.35">
      <c r="H876" s="7"/>
    </row>
    <row r="877" spans="8:8" ht="15.75" customHeight="1" x14ac:dyDescent="0.35">
      <c r="H877" s="7"/>
    </row>
    <row r="878" spans="8:8" ht="15.75" customHeight="1" x14ac:dyDescent="0.35">
      <c r="H878" s="7"/>
    </row>
    <row r="879" spans="8:8" ht="15.75" customHeight="1" x14ac:dyDescent="0.35">
      <c r="H879" s="7"/>
    </row>
    <row r="880" spans="8:8" ht="15.75" customHeight="1" x14ac:dyDescent="0.35">
      <c r="H880" s="7"/>
    </row>
    <row r="881" spans="8:8" ht="15.75" customHeight="1" x14ac:dyDescent="0.35">
      <c r="H881" s="7"/>
    </row>
    <row r="882" spans="8:8" ht="15.75" customHeight="1" x14ac:dyDescent="0.35">
      <c r="H882" s="7"/>
    </row>
    <row r="883" spans="8:8" ht="15.75" customHeight="1" x14ac:dyDescent="0.35">
      <c r="H883" s="7"/>
    </row>
    <row r="884" spans="8:8" ht="15.75" customHeight="1" x14ac:dyDescent="0.35">
      <c r="H884" s="7"/>
    </row>
    <row r="885" spans="8:8" ht="15.75" customHeight="1" x14ac:dyDescent="0.35">
      <c r="H885" s="7"/>
    </row>
    <row r="886" spans="8:8" ht="15.75" customHeight="1" x14ac:dyDescent="0.35">
      <c r="H886" s="7"/>
    </row>
    <row r="887" spans="8:8" ht="15.75" customHeight="1" x14ac:dyDescent="0.35">
      <c r="H887" s="7"/>
    </row>
    <row r="888" spans="8:8" ht="15.75" customHeight="1" x14ac:dyDescent="0.35">
      <c r="H888" s="7"/>
    </row>
    <row r="889" spans="8:8" ht="15.75" customHeight="1" x14ac:dyDescent="0.35">
      <c r="H889" s="7"/>
    </row>
    <row r="890" spans="8:8" ht="15.75" customHeight="1" x14ac:dyDescent="0.35">
      <c r="H890" s="7"/>
    </row>
    <row r="891" spans="8:8" ht="15.75" customHeight="1" x14ac:dyDescent="0.35">
      <c r="H891" s="7"/>
    </row>
    <row r="892" spans="8:8" ht="15.75" customHeight="1" x14ac:dyDescent="0.35">
      <c r="H892" s="7"/>
    </row>
    <row r="893" spans="8:8" ht="15.75" customHeight="1" x14ac:dyDescent="0.35">
      <c r="H893" s="7"/>
    </row>
    <row r="894" spans="8:8" ht="15.75" customHeight="1" x14ac:dyDescent="0.35">
      <c r="H894" s="7"/>
    </row>
    <row r="895" spans="8:8" ht="15.75" customHeight="1" x14ac:dyDescent="0.35">
      <c r="H895" s="7"/>
    </row>
    <row r="896" spans="8:8" ht="15.75" customHeight="1" x14ac:dyDescent="0.35">
      <c r="H896" s="7"/>
    </row>
    <row r="897" spans="8:8" ht="15.75" customHeight="1" x14ac:dyDescent="0.35">
      <c r="H897" s="7"/>
    </row>
    <row r="898" spans="8:8" ht="15.75" customHeight="1" x14ac:dyDescent="0.35">
      <c r="H898" s="7"/>
    </row>
    <row r="899" spans="8:8" ht="15.75" customHeight="1" x14ac:dyDescent="0.35">
      <c r="H899" s="7"/>
    </row>
    <row r="900" spans="8:8" ht="15.75" customHeight="1" x14ac:dyDescent="0.35">
      <c r="H900" s="7"/>
    </row>
    <row r="901" spans="8:8" ht="15.75" customHeight="1" x14ac:dyDescent="0.35">
      <c r="H901" s="7"/>
    </row>
    <row r="902" spans="8:8" ht="15.75" customHeight="1" x14ac:dyDescent="0.35">
      <c r="H902" s="7"/>
    </row>
    <row r="903" spans="8:8" ht="15.75" customHeight="1" x14ac:dyDescent="0.35">
      <c r="H903" s="7"/>
    </row>
    <row r="904" spans="8:8" ht="15.75" customHeight="1" x14ac:dyDescent="0.35">
      <c r="H904" s="7"/>
    </row>
    <row r="905" spans="8:8" ht="15.75" customHeight="1" x14ac:dyDescent="0.35">
      <c r="H905" s="7"/>
    </row>
    <row r="906" spans="8:8" ht="15.75" customHeight="1" x14ac:dyDescent="0.35">
      <c r="H906" s="7"/>
    </row>
    <row r="907" spans="8:8" ht="15.75" customHeight="1" x14ac:dyDescent="0.35">
      <c r="H907" s="7"/>
    </row>
    <row r="908" spans="8:8" ht="15.75" customHeight="1" x14ac:dyDescent="0.35">
      <c r="H908" s="7"/>
    </row>
    <row r="909" spans="8:8" ht="15.75" customHeight="1" x14ac:dyDescent="0.35">
      <c r="H909" s="7"/>
    </row>
    <row r="910" spans="8:8" ht="15.75" customHeight="1" x14ac:dyDescent="0.35">
      <c r="H910" s="7"/>
    </row>
    <row r="911" spans="8:8" ht="15.75" customHeight="1" x14ac:dyDescent="0.35">
      <c r="H911" s="7"/>
    </row>
    <row r="912" spans="8:8" ht="15.75" customHeight="1" x14ac:dyDescent="0.35">
      <c r="H912" s="7"/>
    </row>
    <row r="913" spans="8:8" ht="15.75" customHeight="1" x14ac:dyDescent="0.35">
      <c r="H913" s="7"/>
    </row>
    <row r="914" spans="8:8" ht="15.75" customHeight="1" x14ac:dyDescent="0.35">
      <c r="H914" s="7"/>
    </row>
    <row r="915" spans="8:8" ht="15.75" customHeight="1" x14ac:dyDescent="0.35">
      <c r="H915" s="7"/>
    </row>
    <row r="916" spans="8:8" ht="15.75" customHeight="1" x14ac:dyDescent="0.35">
      <c r="H916" s="7"/>
    </row>
    <row r="917" spans="8:8" ht="15.75" customHeight="1" x14ac:dyDescent="0.35">
      <c r="H917" s="7"/>
    </row>
    <row r="918" spans="8:8" ht="15.75" customHeight="1" x14ac:dyDescent="0.35">
      <c r="H918" s="7"/>
    </row>
    <row r="919" spans="8:8" ht="15.75" customHeight="1" x14ac:dyDescent="0.35">
      <c r="H919" s="7"/>
    </row>
    <row r="920" spans="8:8" ht="15.75" customHeight="1" x14ac:dyDescent="0.35">
      <c r="H920" s="7"/>
    </row>
    <row r="921" spans="8:8" ht="15.75" customHeight="1" x14ac:dyDescent="0.35">
      <c r="H921" s="7"/>
    </row>
    <row r="922" spans="8:8" ht="15.75" customHeight="1" x14ac:dyDescent="0.35">
      <c r="H922" s="7"/>
    </row>
    <row r="923" spans="8:8" ht="15.75" customHeight="1" x14ac:dyDescent="0.35">
      <c r="H923" s="7"/>
    </row>
    <row r="924" spans="8:8" ht="15.75" customHeight="1" x14ac:dyDescent="0.35">
      <c r="H924" s="7"/>
    </row>
    <row r="925" spans="8:8" ht="15.75" customHeight="1" x14ac:dyDescent="0.35">
      <c r="H925" s="7"/>
    </row>
    <row r="926" spans="8:8" ht="15.75" customHeight="1" x14ac:dyDescent="0.35">
      <c r="H926" s="7"/>
    </row>
    <row r="927" spans="8:8" ht="15.75" customHeight="1" x14ac:dyDescent="0.35">
      <c r="H927" s="7"/>
    </row>
    <row r="928" spans="8:8" ht="15.75" customHeight="1" x14ac:dyDescent="0.35">
      <c r="H928" s="7"/>
    </row>
    <row r="929" spans="8:8" ht="15.75" customHeight="1" x14ac:dyDescent="0.35">
      <c r="H929" s="7"/>
    </row>
    <row r="930" spans="8:8" ht="15.75" customHeight="1" x14ac:dyDescent="0.35">
      <c r="H930" s="7"/>
    </row>
    <row r="931" spans="8:8" ht="15.75" customHeight="1" x14ac:dyDescent="0.35">
      <c r="H931" s="7"/>
    </row>
    <row r="932" spans="8:8" ht="15.75" customHeight="1" x14ac:dyDescent="0.35">
      <c r="H932" s="7"/>
    </row>
    <row r="933" spans="8:8" ht="15.75" customHeight="1" x14ac:dyDescent="0.35">
      <c r="H933" s="7"/>
    </row>
    <row r="934" spans="8:8" ht="15.75" customHeight="1" x14ac:dyDescent="0.35">
      <c r="H934" s="7"/>
    </row>
    <row r="935" spans="8:8" ht="15.75" customHeight="1" x14ac:dyDescent="0.35">
      <c r="H935" s="7"/>
    </row>
    <row r="936" spans="8:8" ht="15.75" customHeight="1" x14ac:dyDescent="0.35">
      <c r="H936" s="7"/>
    </row>
    <row r="937" spans="8:8" ht="15.75" customHeight="1" x14ac:dyDescent="0.35">
      <c r="H937" s="7"/>
    </row>
    <row r="938" spans="8:8" ht="15.75" customHeight="1" x14ac:dyDescent="0.35">
      <c r="H938" s="7"/>
    </row>
    <row r="939" spans="8:8" ht="15.75" customHeight="1" x14ac:dyDescent="0.35">
      <c r="H939" s="7"/>
    </row>
    <row r="940" spans="8:8" ht="15.75" customHeight="1" x14ac:dyDescent="0.35">
      <c r="H940" s="7"/>
    </row>
    <row r="941" spans="8:8" ht="15.75" customHeight="1" x14ac:dyDescent="0.35">
      <c r="H941" s="7"/>
    </row>
    <row r="942" spans="8:8" ht="15.75" customHeight="1" x14ac:dyDescent="0.35">
      <c r="H942" s="7"/>
    </row>
    <row r="943" spans="8:8" ht="15.75" customHeight="1" x14ac:dyDescent="0.35">
      <c r="H943" s="7"/>
    </row>
    <row r="944" spans="8:8" ht="15.75" customHeight="1" x14ac:dyDescent="0.35">
      <c r="H944" s="7"/>
    </row>
    <row r="945" spans="8:8" ht="15.75" customHeight="1" x14ac:dyDescent="0.35">
      <c r="H945" s="7"/>
    </row>
    <row r="946" spans="8:8" ht="15.75" customHeight="1" x14ac:dyDescent="0.35">
      <c r="H946" s="7"/>
    </row>
    <row r="947" spans="8:8" ht="15.75" customHeight="1" x14ac:dyDescent="0.35">
      <c r="H947" s="7"/>
    </row>
    <row r="948" spans="8:8" ht="15.75" customHeight="1" x14ac:dyDescent="0.35">
      <c r="H948" s="7"/>
    </row>
    <row r="949" spans="8:8" ht="15.75" customHeight="1" x14ac:dyDescent="0.35">
      <c r="H949" s="7"/>
    </row>
    <row r="950" spans="8:8" ht="15.75" customHeight="1" x14ac:dyDescent="0.35">
      <c r="H950" s="7"/>
    </row>
    <row r="951" spans="8:8" ht="15.75" customHeight="1" x14ac:dyDescent="0.35">
      <c r="H951" s="7"/>
    </row>
    <row r="952" spans="8:8" ht="15.75" customHeight="1" x14ac:dyDescent="0.35">
      <c r="H952" s="7"/>
    </row>
    <row r="953" spans="8:8" ht="15.75" customHeight="1" x14ac:dyDescent="0.35">
      <c r="H953" s="7"/>
    </row>
    <row r="954" spans="8:8" ht="15.75" customHeight="1" x14ac:dyDescent="0.35">
      <c r="H954" s="7"/>
    </row>
    <row r="955" spans="8:8" ht="15.75" customHeight="1" x14ac:dyDescent="0.35">
      <c r="H955" s="7"/>
    </row>
    <row r="956" spans="8:8" ht="15.75" customHeight="1" x14ac:dyDescent="0.35">
      <c r="H956" s="7"/>
    </row>
    <row r="957" spans="8:8" ht="15.75" customHeight="1" x14ac:dyDescent="0.35">
      <c r="H957" s="7"/>
    </row>
    <row r="958" spans="8:8" ht="15.75" customHeight="1" x14ac:dyDescent="0.35">
      <c r="H958" s="7"/>
    </row>
    <row r="959" spans="8:8" ht="15.75" customHeight="1" x14ac:dyDescent="0.35">
      <c r="H959" s="7"/>
    </row>
    <row r="960" spans="8:8" ht="15.75" customHeight="1" x14ac:dyDescent="0.35">
      <c r="H960" s="7"/>
    </row>
    <row r="961" spans="8:8" ht="15.75" customHeight="1" x14ac:dyDescent="0.35">
      <c r="H961" s="7"/>
    </row>
    <row r="962" spans="8:8" ht="15.75" customHeight="1" x14ac:dyDescent="0.35">
      <c r="H962" s="7"/>
    </row>
    <row r="963" spans="8:8" ht="15.75" customHeight="1" x14ac:dyDescent="0.35">
      <c r="H963" s="7"/>
    </row>
    <row r="964" spans="8:8" ht="15.75" customHeight="1" x14ac:dyDescent="0.35">
      <c r="H964" s="7"/>
    </row>
    <row r="965" spans="8:8" ht="15.75" customHeight="1" x14ac:dyDescent="0.35">
      <c r="H965" s="7"/>
    </row>
    <row r="966" spans="8:8" ht="15.75" customHeight="1" x14ac:dyDescent="0.35">
      <c r="H966" s="7"/>
    </row>
    <row r="967" spans="8:8" ht="15.75" customHeight="1" x14ac:dyDescent="0.35">
      <c r="H967" s="7"/>
    </row>
    <row r="968" spans="8:8" ht="15.75" customHeight="1" x14ac:dyDescent="0.35">
      <c r="H968" s="7"/>
    </row>
    <row r="969" spans="8:8" ht="15.75" customHeight="1" x14ac:dyDescent="0.35">
      <c r="H969" s="7"/>
    </row>
    <row r="970" spans="8:8" ht="15.75" customHeight="1" x14ac:dyDescent="0.35">
      <c r="H970" s="7"/>
    </row>
    <row r="971" spans="8:8" ht="15.75" customHeight="1" x14ac:dyDescent="0.35">
      <c r="H971" s="7"/>
    </row>
    <row r="972" spans="8:8" ht="15.75" customHeight="1" x14ac:dyDescent="0.35">
      <c r="H972" s="7"/>
    </row>
    <row r="973" spans="8:8" ht="15.75" customHeight="1" x14ac:dyDescent="0.35">
      <c r="H973" s="7"/>
    </row>
    <row r="974" spans="8:8" ht="15.75" customHeight="1" x14ac:dyDescent="0.35">
      <c r="H974" s="7"/>
    </row>
    <row r="975" spans="8:8" ht="15.75" customHeight="1" x14ac:dyDescent="0.35">
      <c r="H975" s="7"/>
    </row>
    <row r="976" spans="8:8" ht="15.75" customHeight="1" x14ac:dyDescent="0.35">
      <c r="H976" s="7"/>
    </row>
    <row r="977" spans="8:8" ht="15.75" customHeight="1" x14ac:dyDescent="0.35">
      <c r="H977" s="7"/>
    </row>
    <row r="978" spans="8:8" ht="15.75" customHeight="1" x14ac:dyDescent="0.35">
      <c r="H978" s="7"/>
    </row>
    <row r="979" spans="8:8" ht="15.75" customHeight="1" x14ac:dyDescent="0.35">
      <c r="H979" s="7"/>
    </row>
    <row r="980" spans="8:8" ht="15.75" customHeight="1" x14ac:dyDescent="0.35">
      <c r="H980" s="7"/>
    </row>
    <row r="981" spans="8:8" ht="15.75" customHeight="1" x14ac:dyDescent="0.35">
      <c r="H981" s="7"/>
    </row>
    <row r="982" spans="8:8" ht="15.75" customHeight="1" x14ac:dyDescent="0.35">
      <c r="H982" s="7"/>
    </row>
    <row r="983" spans="8:8" ht="15.75" customHeight="1" x14ac:dyDescent="0.35">
      <c r="H983" s="7"/>
    </row>
    <row r="984" spans="8:8" ht="15.75" customHeight="1" x14ac:dyDescent="0.35">
      <c r="H984" s="7"/>
    </row>
    <row r="985" spans="8:8" ht="15.75" customHeight="1" x14ac:dyDescent="0.35">
      <c r="H985" s="7"/>
    </row>
    <row r="986" spans="8:8" ht="15.75" customHeight="1" x14ac:dyDescent="0.35">
      <c r="H986" s="7"/>
    </row>
    <row r="987" spans="8:8" ht="15.75" customHeight="1" x14ac:dyDescent="0.35">
      <c r="H987" s="7"/>
    </row>
    <row r="988" spans="8:8" ht="15.75" customHeight="1" x14ac:dyDescent="0.35">
      <c r="H988" s="7"/>
    </row>
    <row r="989" spans="8:8" ht="15.75" customHeight="1" x14ac:dyDescent="0.35">
      <c r="H989" s="7"/>
    </row>
    <row r="990" spans="8:8" ht="15.75" customHeight="1" x14ac:dyDescent="0.35">
      <c r="H990" s="7"/>
    </row>
    <row r="991" spans="8:8" ht="15.75" customHeight="1" x14ac:dyDescent="0.35">
      <c r="H991" s="7"/>
    </row>
    <row r="992" spans="8:8" ht="15.75" customHeight="1" x14ac:dyDescent="0.35">
      <c r="H992" s="7"/>
    </row>
    <row r="993" spans="8:8" ht="15.75" customHeight="1" x14ac:dyDescent="0.35">
      <c r="H993" s="7"/>
    </row>
    <row r="994" spans="8:8" ht="15.75" customHeight="1" x14ac:dyDescent="0.35">
      <c r="H994" s="7"/>
    </row>
    <row r="995" spans="8:8" ht="15.75" customHeight="1" x14ac:dyDescent="0.35">
      <c r="H995" s="7"/>
    </row>
    <row r="996" spans="8:8" ht="15.75" customHeight="1" x14ac:dyDescent="0.35">
      <c r="H996" s="7"/>
    </row>
    <row r="997" spans="8:8" ht="15.75" customHeight="1" x14ac:dyDescent="0.35">
      <c r="H997" s="7"/>
    </row>
    <row r="998" spans="8:8" ht="15.75" customHeight="1" x14ac:dyDescent="0.35">
      <c r="H998" s="7"/>
    </row>
    <row r="999" spans="8:8" ht="15.75" customHeight="1" x14ac:dyDescent="0.35">
      <c r="H999" s="7"/>
    </row>
    <row r="1000" spans="8:8" ht="15.75" customHeight="1" x14ac:dyDescent="0.35">
      <c r="H1000" s="7"/>
    </row>
    <row r="1001" spans="8:8" ht="15.75" customHeight="1" x14ac:dyDescent="0.35">
      <c r="H1001" s="7"/>
    </row>
    <row r="1002" spans="8:8" ht="15.75" customHeight="1" x14ac:dyDescent="0.35">
      <c r="H1002" s="7"/>
    </row>
    <row r="1003" spans="8:8" ht="15.75" customHeight="1" x14ac:dyDescent="0.35">
      <c r="H1003" s="7"/>
    </row>
    <row r="1004" spans="8:8" ht="15.75" customHeight="1" x14ac:dyDescent="0.35">
      <c r="H1004" s="7"/>
    </row>
    <row r="1005" spans="8:8" ht="15.75" customHeight="1" x14ac:dyDescent="0.35">
      <c r="H1005" s="7"/>
    </row>
    <row r="1006" spans="8:8" ht="15.75" customHeight="1" x14ac:dyDescent="0.35">
      <c r="H1006" s="7"/>
    </row>
    <row r="1007" spans="8:8" ht="15.75" customHeight="1" x14ac:dyDescent="0.35">
      <c r="H1007" s="7"/>
    </row>
    <row r="1008" spans="8:8" ht="15.75" customHeight="1" x14ac:dyDescent="0.35">
      <c r="H1008" s="7"/>
    </row>
    <row r="1009" spans="8:8" ht="15.75" customHeight="1" x14ac:dyDescent="0.35">
      <c r="H1009" s="7"/>
    </row>
    <row r="1010" spans="8:8" ht="15.75" customHeight="1" x14ac:dyDescent="0.35">
      <c r="H1010" s="7"/>
    </row>
    <row r="1011" spans="8:8" ht="15.75" customHeight="1" x14ac:dyDescent="0.35">
      <c r="H1011" s="7"/>
    </row>
    <row r="1012" spans="8:8" ht="15.75" customHeight="1" x14ac:dyDescent="0.35">
      <c r="H1012" s="7"/>
    </row>
    <row r="1013" spans="8:8" ht="15.75" customHeight="1" x14ac:dyDescent="0.35">
      <c r="H1013" s="7"/>
    </row>
    <row r="1014" spans="8:8" ht="15.75" customHeight="1" x14ac:dyDescent="0.35">
      <c r="H1014" s="7"/>
    </row>
    <row r="1015" spans="8:8" ht="15.75" customHeight="1" x14ac:dyDescent="0.35">
      <c r="H1015" s="7"/>
    </row>
    <row r="1016" spans="8:8" ht="15.75" customHeight="1" x14ac:dyDescent="0.35">
      <c r="H1016" s="7"/>
    </row>
    <row r="1017" spans="8:8" ht="15.75" customHeight="1" x14ac:dyDescent="0.35">
      <c r="H1017" s="7"/>
    </row>
    <row r="1018" spans="8:8" ht="15.75" customHeight="1" x14ac:dyDescent="0.35">
      <c r="H1018" s="7"/>
    </row>
    <row r="1019" spans="8:8" ht="15.75" customHeight="1" x14ac:dyDescent="0.35">
      <c r="H1019" s="7"/>
    </row>
    <row r="1020" spans="8:8" ht="15.75" customHeight="1" x14ac:dyDescent="0.35">
      <c r="H1020" s="7"/>
    </row>
    <row r="1021" spans="8:8" ht="15.75" customHeight="1" x14ac:dyDescent="0.35">
      <c r="H1021" s="7"/>
    </row>
    <row r="1022" spans="8:8" ht="15.75" customHeight="1" x14ac:dyDescent="0.35">
      <c r="H1022" s="7"/>
    </row>
    <row r="1023" spans="8:8" ht="15.75" customHeight="1" x14ac:dyDescent="0.35">
      <c r="H1023" s="7"/>
    </row>
    <row r="1024" spans="8:8" ht="15.75" customHeight="1" x14ac:dyDescent="0.35">
      <c r="H1024" s="7"/>
    </row>
    <row r="1025" spans="8:8" ht="15.75" customHeight="1" x14ac:dyDescent="0.35">
      <c r="H1025" s="7"/>
    </row>
    <row r="1026" spans="8:8" ht="15.75" customHeight="1" x14ac:dyDescent="0.35">
      <c r="H1026" s="7"/>
    </row>
    <row r="1027" spans="8:8" ht="15.75" customHeight="1" x14ac:dyDescent="0.35">
      <c r="H1027" s="7"/>
    </row>
    <row r="1028" spans="8:8" ht="15.75" customHeight="1" x14ac:dyDescent="0.35">
      <c r="H1028" s="7"/>
    </row>
    <row r="1029" spans="8:8" ht="15.75" customHeight="1" x14ac:dyDescent="0.35">
      <c r="H1029" s="7"/>
    </row>
    <row r="1030" spans="8:8" ht="15.75" customHeight="1" x14ac:dyDescent="0.35">
      <c r="H1030" s="7"/>
    </row>
    <row r="1031" spans="8:8" ht="15.75" customHeight="1" x14ac:dyDescent="0.35">
      <c r="H1031" s="7"/>
    </row>
    <row r="1032" spans="8:8" ht="15.75" customHeight="1" x14ac:dyDescent="0.35">
      <c r="H1032" s="7"/>
    </row>
    <row r="1033" spans="8:8" ht="15.75" customHeight="1" x14ac:dyDescent="0.35">
      <c r="H1033" s="7"/>
    </row>
    <row r="1034" spans="8:8" ht="15.75" customHeight="1" x14ac:dyDescent="0.35">
      <c r="H1034" s="7"/>
    </row>
    <row r="1035" spans="8:8" ht="15.75" customHeight="1" x14ac:dyDescent="0.35">
      <c r="H1035" s="7"/>
    </row>
    <row r="1036" spans="8:8" ht="15.75" customHeight="1" x14ac:dyDescent="0.35">
      <c r="H1036" s="7"/>
    </row>
    <row r="1037" spans="8:8" ht="15.75" customHeight="1" x14ac:dyDescent="0.35">
      <c r="H1037" s="7"/>
    </row>
    <row r="1038" spans="8:8" ht="15.75" customHeight="1" x14ac:dyDescent="0.35">
      <c r="H1038" s="7"/>
    </row>
    <row r="1039" spans="8:8" ht="15.75" customHeight="1" x14ac:dyDescent="0.35">
      <c r="H1039" s="7"/>
    </row>
    <row r="1040" spans="8:8" ht="15.75" customHeight="1" x14ac:dyDescent="0.35">
      <c r="H1040" s="7"/>
    </row>
    <row r="1041" spans="8:8" ht="15.75" customHeight="1" x14ac:dyDescent="0.35">
      <c r="H1041" s="7"/>
    </row>
    <row r="1042" spans="8:8" ht="15.75" customHeight="1" x14ac:dyDescent="0.35">
      <c r="H1042" s="7"/>
    </row>
    <row r="1043" spans="8:8" ht="15.75" customHeight="1" x14ac:dyDescent="0.35">
      <c r="H1043" s="7"/>
    </row>
    <row r="1044" spans="8:8" ht="15.75" customHeight="1" x14ac:dyDescent="0.35">
      <c r="H1044" s="7"/>
    </row>
    <row r="1045" spans="8:8" ht="15.75" customHeight="1" x14ac:dyDescent="0.35">
      <c r="H1045" s="7"/>
    </row>
    <row r="1046" spans="8:8" ht="15.75" customHeight="1" x14ac:dyDescent="0.35">
      <c r="H1046" s="7"/>
    </row>
    <row r="1047" spans="8:8" ht="15.75" customHeight="1" x14ac:dyDescent="0.35">
      <c r="H1047" s="7"/>
    </row>
    <row r="1048" spans="8:8" ht="15.75" customHeight="1" x14ac:dyDescent="0.35">
      <c r="H1048" s="7"/>
    </row>
    <row r="1049" spans="8:8" ht="15.75" customHeight="1" x14ac:dyDescent="0.35">
      <c r="H1049" s="7"/>
    </row>
    <row r="1050" spans="8:8" ht="15.75" customHeight="1" x14ac:dyDescent="0.35">
      <c r="H1050" s="7"/>
    </row>
    <row r="1051" spans="8:8" ht="15.75" customHeight="1" x14ac:dyDescent="0.35">
      <c r="H1051" s="7"/>
    </row>
    <row r="1052" spans="8:8" ht="15.75" customHeight="1" x14ac:dyDescent="0.35">
      <c r="H1052" s="7"/>
    </row>
    <row r="1053" spans="8:8" ht="15.75" customHeight="1" x14ac:dyDescent="0.35">
      <c r="H1053" s="7"/>
    </row>
    <row r="1054" spans="8:8" ht="15.75" customHeight="1" x14ac:dyDescent="0.35">
      <c r="H1054" s="7"/>
    </row>
    <row r="1055" spans="8:8" ht="15.75" customHeight="1" x14ac:dyDescent="0.35">
      <c r="H1055" s="7"/>
    </row>
    <row r="1056" spans="8:8" ht="15.75" customHeight="1" x14ac:dyDescent="0.35">
      <c r="H1056" s="7"/>
    </row>
    <row r="1057" spans="8:8" ht="15.75" customHeight="1" x14ac:dyDescent="0.35">
      <c r="H1057" s="7"/>
    </row>
    <row r="1058" spans="8:8" ht="15.75" customHeight="1" x14ac:dyDescent="0.35">
      <c r="H1058" s="7"/>
    </row>
    <row r="1059" spans="8:8" ht="15.75" customHeight="1" x14ac:dyDescent="0.35">
      <c r="H1059" s="7"/>
    </row>
    <row r="1060" spans="8:8" ht="15.75" customHeight="1" x14ac:dyDescent="0.35">
      <c r="H1060" s="7"/>
    </row>
    <row r="1061" spans="8:8" ht="15.75" customHeight="1" x14ac:dyDescent="0.35">
      <c r="H1061" s="7"/>
    </row>
    <row r="1062" spans="8:8" ht="15.75" customHeight="1" x14ac:dyDescent="0.35">
      <c r="H1062" s="7"/>
    </row>
    <row r="1063" spans="8:8" ht="15.75" customHeight="1" x14ac:dyDescent="0.35">
      <c r="H1063" s="7"/>
    </row>
    <row r="1064" spans="8:8" ht="15.75" customHeight="1" x14ac:dyDescent="0.35">
      <c r="H1064" s="7"/>
    </row>
    <row r="1065" spans="8:8" ht="15.75" customHeight="1" x14ac:dyDescent="0.35">
      <c r="H1065" s="7"/>
    </row>
    <row r="1066" spans="8:8" ht="15.75" customHeight="1" x14ac:dyDescent="0.35">
      <c r="H1066" s="7"/>
    </row>
    <row r="1067" spans="8:8" ht="15.75" customHeight="1" x14ac:dyDescent="0.35">
      <c r="H1067" s="7"/>
    </row>
    <row r="1068" spans="8:8" ht="15.75" customHeight="1" x14ac:dyDescent="0.35">
      <c r="H1068" s="7"/>
    </row>
    <row r="1069" spans="8:8" ht="15.75" customHeight="1" x14ac:dyDescent="0.35">
      <c r="H1069" s="7"/>
    </row>
    <row r="1070" spans="8:8" ht="15.75" customHeight="1" x14ac:dyDescent="0.35">
      <c r="H1070" s="7"/>
    </row>
    <row r="1071" spans="8:8" ht="15.75" customHeight="1" x14ac:dyDescent="0.35">
      <c r="H1071" s="7"/>
    </row>
    <row r="1072" spans="8:8" ht="15.75" customHeight="1" x14ac:dyDescent="0.35">
      <c r="H1072" s="7"/>
    </row>
    <row r="1073" spans="8:8" ht="15.75" customHeight="1" x14ac:dyDescent="0.35">
      <c r="H1073" s="7"/>
    </row>
    <row r="1074" spans="8:8" ht="15.75" customHeight="1" x14ac:dyDescent="0.35">
      <c r="H1074" s="7"/>
    </row>
    <row r="1075" spans="8:8" ht="15.75" customHeight="1" x14ac:dyDescent="0.35">
      <c r="H1075" s="7"/>
    </row>
    <row r="1076" spans="8:8" ht="15.75" customHeight="1" x14ac:dyDescent="0.35">
      <c r="H1076" s="7"/>
    </row>
    <row r="1077" spans="8:8" ht="15.75" customHeight="1" x14ac:dyDescent="0.35">
      <c r="H1077" s="7"/>
    </row>
    <row r="1078" spans="8:8" ht="15.75" customHeight="1" x14ac:dyDescent="0.35">
      <c r="H1078" s="7"/>
    </row>
    <row r="1079" spans="8:8" ht="15.75" customHeight="1" x14ac:dyDescent="0.35">
      <c r="H1079" s="7"/>
    </row>
    <row r="1080" spans="8:8" ht="15.75" customHeight="1" x14ac:dyDescent="0.35">
      <c r="H1080" s="7"/>
    </row>
    <row r="1081" spans="8:8" ht="15.75" customHeight="1" x14ac:dyDescent="0.35">
      <c r="H1081" s="7"/>
    </row>
    <row r="1082" spans="8:8" ht="15.75" customHeight="1" x14ac:dyDescent="0.35">
      <c r="H1082" s="7"/>
    </row>
    <row r="1083" spans="8:8" ht="15.75" customHeight="1" x14ac:dyDescent="0.35">
      <c r="H1083" s="7"/>
    </row>
    <row r="1084" spans="8:8" ht="15.75" customHeight="1" x14ac:dyDescent="0.35">
      <c r="H1084" s="7"/>
    </row>
    <row r="1085" spans="8:8" ht="15.75" customHeight="1" x14ac:dyDescent="0.35">
      <c r="H1085" s="7"/>
    </row>
    <row r="1086" spans="8:8" ht="15.75" customHeight="1" x14ac:dyDescent="0.35">
      <c r="H1086" s="7"/>
    </row>
    <row r="1087" spans="8:8" ht="15.75" customHeight="1" x14ac:dyDescent="0.35">
      <c r="H1087" s="7"/>
    </row>
    <row r="1088" spans="8:8" ht="15.75" customHeight="1" x14ac:dyDescent="0.35">
      <c r="H1088" s="7"/>
    </row>
    <row r="1089" spans="8:8" ht="15.75" customHeight="1" x14ac:dyDescent="0.35">
      <c r="H1089" s="7"/>
    </row>
    <row r="1090" spans="8:8" ht="15.75" customHeight="1" x14ac:dyDescent="0.35">
      <c r="H1090" s="7"/>
    </row>
    <row r="1091" spans="8:8" ht="15.75" customHeight="1" x14ac:dyDescent="0.35">
      <c r="H1091" s="7"/>
    </row>
    <row r="1092" spans="8:8" ht="15.75" customHeight="1" x14ac:dyDescent="0.35">
      <c r="H1092" s="7"/>
    </row>
    <row r="1093" spans="8:8" ht="15.75" customHeight="1" x14ac:dyDescent="0.35">
      <c r="H1093" s="7"/>
    </row>
    <row r="1094" spans="8:8" ht="15.75" customHeight="1" x14ac:dyDescent="0.35">
      <c r="H1094" s="7"/>
    </row>
    <row r="1095" spans="8:8" ht="15.75" customHeight="1" x14ac:dyDescent="0.35">
      <c r="H1095" s="7"/>
    </row>
    <row r="1096" spans="8:8" ht="15.75" customHeight="1" x14ac:dyDescent="0.35">
      <c r="H1096" s="7"/>
    </row>
    <row r="1097" spans="8:8" ht="15.75" customHeight="1" x14ac:dyDescent="0.35">
      <c r="H1097" s="7"/>
    </row>
    <row r="1098" spans="8:8" ht="15.75" customHeight="1" x14ac:dyDescent="0.35">
      <c r="H1098" s="7"/>
    </row>
    <row r="1099" spans="8:8" ht="15.75" customHeight="1" x14ac:dyDescent="0.35">
      <c r="H1099" s="7"/>
    </row>
    <row r="1100" spans="8:8" ht="15.75" customHeight="1" x14ac:dyDescent="0.35">
      <c r="H1100" s="7"/>
    </row>
    <row r="1101" spans="8:8" ht="15.75" customHeight="1" x14ac:dyDescent="0.35">
      <c r="H1101" s="7"/>
    </row>
    <row r="1102" spans="8:8" ht="15.75" customHeight="1" x14ac:dyDescent="0.35">
      <c r="H1102" s="7"/>
    </row>
    <row r="1103" spans="8:8" ht="15.75" customHeight="1" x14ac:dyDescent="0.35">
      <c r="H1103" s="7"/>
    </row>
    <row r="1104" spans="8:8" ht="15.75" customHeight="1" x14ac:dyDescent="0.35">
      <c r="H1104" s="7"/>
    </row>
    <row r="1105" spans="8:8" ht="15.75" customHeight="1" x14ac:dyDescent="0.35">
      <c r="H1105" s="7"/>
    </row>
    <row r="1106" spans="8:8" ht="15.75" customHeight="1" x14ac:dyDescent="0.35">
      <c r="H1106" s="7"/>
    </row>
    <row r="1107" spans="8:8" ht="15.75" customHeight="1" x14ac:dyDescent="0.35">
      <c r="H1107" s="7"/>
    </row>
    <row r="1108" spans="8:8" ht="15.75" customHeight="1" x14ac:dyDescent="0.35">
      <c r="H1108" s="7"/>
    </row>
    <row r="1109" spans="8:8" ht="15.75" customHeight="1" x14ac:dyDescent="0.35">
      <c r="H1109" s="7"/>
    </row>
    <row r="1110" spans="8:8" ht="15.75" customHeight="1" x14ac:dyDescent="0.35">
      <c r="H1110" s="7"/>
    </row>
    <row r="1111" spans="8:8" ht="15.75" customHeight="1" x14ac:dyDescent="0.35">
      <c r="H1111" s="7"/>
    </row>
    <row r="1112" spans="8:8" ht="15.75" customHeight="1" x14ac:dyDescent="0.35">
      <c r="H1112" s="7"/>
    </row>
    <row r="1113" spans="8:8" ht="15.75" customHeight="1" x14ac:dyDescent="0.35">
      <c r="H1113" s="7"/>
    </row>
    <row r="1114" spans="8:8" ht="15.75" customHeight="1" x14ac:dyDescent="0.35">
      <c r="H1114" s="7"/>
    </row>
    <row r="1115" spans="8:8" ht="15.75" customHeight="1" x14ac:dyDescent="0.35">
      <c r="H1115" s="7"/>
    </row>
    <row r="1116" spans="8:8" ht="15.75" customHeight="1" x14ac:dyDescent="0.35">
      <c r="H1116" s="7"/>
    </row>
    <row r="1117" spans="8:8" ht="15.75" customHeight="1" x14ac:dyDescent="0.35">
      <c r="H1117" s="7"/>
    </row>
    <row r="1118" spans="8:8" ht="15.75" customHeight="1" x14ac:dyDescent="0.35">
      <c r="H1118" s="7"/>
    </row>
    <row r="1119" spans="8:8" ht="15.75" customHeight="1" x14ac:dyDescent="0.35">
      <c r="H1119" s="7"/>
    </row>
    <row r="1120" spans="8:8" ht="15.75" customHeight="1" x14ac:dyDescent="0.35">
      <c r="H1120" s="7"/>
    </row>
    <row r="1121" spans="8:8" ht="15.75" customHeight="1" x14ac:dyDescent="0.35">
      <c r="H1121" s="7"/>
    </row>
    <row r="1122" spans="8:8" ht="15.75" customHeight="1" x14ac:dyDescent="0.35">
      <c r="H1122" s="7"/>
    </row>
    <row r="1123" spans="8:8" ht="15.75" customHeight="1" x14ac:dyDescent="0.35">
      <c r="H1123" s="7"/>
    </row>
    <row r="1124" spans="8:8" ht="15.75" customHeight="1" x14ac:dyDescent="0.35">
      <c r="H1124" s="7"/>
    </row>
    <row r="1125" spans="8:8" ht="15.75" customHeight="1" x14ac:dyDescent="0.35">
      <c r="H1125" s="7"/>
    </row>
    <row r="1126" spans="8:8" ht="15.75" customHeight="1" x14ac:dyDescent="0.35">
      <c r="H1126" s="7"/>
    </row>
    <row r="1127" spans="8:8" ht="15.75" customHeight="1" x14ac:dyDescent="0.35">
      <c r="H1127" s="7"/>
    </row>
    <row r="1128" spans="8:8" ht="15.75" customHeight="1" x14ac:dyDescent="0.35">
      <c r="H1128" s="7"/>
    </row>
    <row r="1129" spans="8:8" ht="15.75" customHeight="1" x14ac:dyDescent="0.35">
      <c r="H1129" s="7"/>
    </row>
    <row r="1130" spans="8:8" ht="15.75" customHeight="1" x14ac:dyDescent="0.35">
      <c r="H1130" s="7"/>
    </row>
    <row r="1131" spans="8:8" ht="15.75" customHeight="1" x14ac:dyDescent="0.35">
      <c r="H1131" s="7"/>
    </row>
    <row r="1132" spans="8:8" ht="15.75" customHeight="1" x14ac:dyDescent="0.35">
      <c r="H1132" s="7"/>
    </row>
    <row r="1133" spans="8:8" ht="15.75" customHeight="1" x14ac:dyDescent="0.35">
      <c r="H1133" s="7"/>
    </row>
    <row r="1134" spans="8:8" ht="15.75" customHeight="1" x14ac:dyDescent="0.35">
      <c r="H1134" s="7"/>
    </row>
    <row r="1135" spans="8:8" ht="15.75" customHeight="1" x14ac:dyDescent="0.35">
      <c r="H1135" s="7"/>
    </row>
    <row r="1136" spans="8:8" ht="15.75" customHeight="1" x14ac:dyDescent="0.35">
      <c r="H1136" s="7"/>
    </row>
    <row r="1137" spans="8:8" ht="15.75" customHeight="1" x14ac:dyDescent="0.35">
      <c r="H1137" s="7"/>
    </row>
    <row r="1138" spans="8:8" ht="15.75" customHeight="1" x14ac:dyDescent="0.35">
      <c r="H1138" s="7"/>
    </row>
    <row r="1139" spans="8:8" ht="15.75" customHeight="1" x14ac:dyDescent="0.35">
      <c r="H1139" s="7"/>
    </row>
    <row r="1140" spans="8:8" ht="15.75" customHeight="1" x14ac:dyDescent="0.35">
      <c r="H1140" s="7"/>
    </row>
    <row r="1141" spans="8:8" ht="15.75" customHeight="1" x14ac:dyDescent="0.35">
      <c r="H1141" s="7"/>
    </row>
    <row r="1142" spans="8:8" ht="15.75" customHeight="1" x14ac:dyDescent="0.35">
      <c r="H1142" s="7"/>
    </row>
    <row r="1143" spans="8:8" ht="15.75" customHeight="1" x14ac:dyDescent="0.35">
      <c r="H1143" s="7"/>
    </row>
    <row r="1144" spans="8:8" ht="15.75" customHeight="1" x14ac:dyDescent="0.35">
      <c r="H1144" s="7"/>
    </row>
    <row r="1145" spans="8:8" ht="15.75" customHeight="1" x14ac:dyDescent="0.35">
      <c r="H1145" s="7"/>
    </row>
    <row r="1146" spans="8:8" ht="15.75" customHeight="1" x14ac:dyDescent="0.35">
      <c r="H1146" s="7"/>
    </row>
    <row r="1147" spans="8:8" ht="15.75" customHeight="1" x14ac:dyDescent="0.35">
      <c r="H1147" s="7"/>
    </row>
    <row r="1148" spans="8:8" ht="15.75" customHeight="1" x14ac:dyDescent="0.35">
      <c r="H1148" s="7"/>
    </row>
    <row r="1149" spans="8:8" ht="15.75" customHeight="1" x14ac:dyDescent="0.35">
      <c r="H1149" s="7"/>
    </row>
    <row r="1150" spans="8:8" ht="15.75" customHeight="1" x14ac:dyDescent="0.35">
      <c r="H1150" s="7"/>
    </row>
    <row r="1151" spans="8:8" ht="15.75" customHeight="1" x14ac:dyDescent="0.35">
      <c r="H1151" s="7"/>
    </row>
    <row r="1152" spans="8:8" ht="15.75" customHeight="1" x14ac:dyDescent="0.35">
      <c r="H1152" s="7"/>
    </row>
    <row r="1153" spans="8:8" ht="15.75" customHeight="1" x14ac:dyDescent="0.35">
      <c r="H1153" s="7"/>
    </row>
    <row r="1154" spans="8:8" ht="15.75" customHeight="1" x14ac:dyDescent="0.35">
      <c r="H1154" s="7"/>
    </row>
    <row r="1155" spans="8:8" ht="15.75" customHeight="1" x14ac:dyDescent="0.35">
      <c r="H1155" s="7"/>
    </row>
    <row r="1156" spans="8:8" ht="15.75" customHeight="1" x14ac:dyDescent="0.35">
      <c r="H1156" s="7"/>
    </row>
    <row r="1157" spans="8:8" ht="15.75" customHeight="1" x14ac:dyDescent="0.35">
      <c r="H1157" s="7"/>
    </row>
    <row r="1158" spans="8:8" ht="15.75" customHeight="1" x14ac:dyDescent="0.35">
      <c r="H1158" s="7"/>
    </row>
    <row r="1159" spans="8:8" ht="15.75" customHeight="1" x14ac:dyDescent="0.35">
      <c r="H1159" s="7"/>
    </row>
    <row r="1160" spans="8:8" ht="15.75" customHeight="1" x14ac:dyDescent="0.35">
      <c r="H1160" s="7"/>
    </row>
    <row r="1161" spans="8:8" ht="15.75" customHeight="1" x14ac:dyDescent="0.35">
      <c r="H1161" s="7"/>
    </row>
    <row r="1162" spans="8:8" ht="15.75" customHeight="1" x14ac:dyDescent="0.35">
      <c r="H1162" s="7"/>
    </row>
    <row r="1163" spans="8:8" ht="15.75" customHeight="1" x14ac:dyDescent="0.35">
      <c r="H1163" s="7"/>
    </row>
    <row r="1164" spans="8:8" ht="15.75" customHeight="1" x14ac:dyDescent="0.35">
      <c r="H1164" s="7"/>
    </row>
    <row r="1165" spans="8:8" ht="15.75" customHeight="1" x14ac:dyDescent="0.35">
      <c r="H1165" s="7"/>
    </row>
    <row r="1166" spans="8:8" ht="15.75" customHeight="1" x14ac:dyDescent="0.35">
      <c r="H1166" s="7"/>
    </row>
    <row r="1167" spans="8:8" ht="15.75" customHeight="1" x14ac:dyDescent="0.35">
      <c r="H1167" s="7"/>
    </row>
    <row r="1168" spans="8:8" ht="15.75" customHeight="1" x14ac:dyDescent="0.35">
      <c r="H1168" s="7"/>
    </row>
    <row r="1169" spans="8:8" ht="15.75" customHeight="1" x14ac:dyDescent="0.35">
      <c r="H1169" s="7"/>
    </row>
    <row r="1170" spans="8:8" ht="15.75" customHeight="1" x14ac:dyDescent="0.35">
      <c r="H1170" s="7"/>
    </row>
    <row r="1171" spans="8:8" ht="15.75" customHeight="1" x14ac:dyDescent="0.35">
      <c r="H1171" s="7"/>
    </row>
    <row r="1172" spans="8:8" ht="15.75" customHeight="1" x14ac:dyDescent="0.35">
      <c r="H1172" s="7"/>
    </row>
    <row r="1173" spans="8:8" ht="15.75" customHeight="1" x14ac:dyDescent="0.35">
      <c r="H1173" s="7"/>
    </row>
    <row r="1174" spans="8:8" ht="15.75" customHeight="1" x14ac:dyDescent="0.35">
      <c r="H1174" s="7"/>
    </row>
    <row r="1175" spans="8:8" ht="15.75" customHeight="1" x14ac:dyDescent="0.35">
      <c r="H1175" s="7"/>
    </row>
    <row r="1176" spans="8:8" ht="15.75" customHeight="1" x14ac:dyDescent="0.35">
      <c r="H1176" s="7"/>
    </row>
    <row r="1177" spans="8:8" ht="15.75" customHeight="1" x14ac:dyDescent="0.35">
      <c r="H1177" s="7"/>
    </row>
    <row r="1178" spans="8:8" ht="15.75" customHeight="1" x14ac:dyDescent="0.35">
      <c r="H1178" s="7"/>
    </row>
    <row r="1179" spans="8:8" ht="15.75" customHeight="1" x14ac:dyDescent="0.35">
      <c r="H1179" s="7"/>
    </row>
    <row r="1180" spans="8:8" ht="15.75" customHeight="1" x14ac:dyDescent="0.35">
      <c r="H1180" s="7"/>
    </row>
    <row r="1181" spans="8:8" ht="15.75" customHeight="1" x14ac:dyDescent="0.35">
      <c r="H1181" s="7"/>
    </row>
    <row r="1182" spans="8:8" ht="15.75" customHeight="1" x14ac:dyDescent="0.35">
      <c r="H1182" s="7"/>
    </row>
    <row r="1183" spans="8:8" ht="15.75" customHeight="1" x14ac:dyDescent="0.35">
      <c r="H1183" s="7"/>
    </row>
    <row r="1184" spans="8:8" ht="15.75" customHeight="1" x14ac:dyDescent="0.35">
      <c r="H1184" s="7"/>
    </row>
    <row r="1185" spans="8:8" ht="15.75" customHeight="1" x14ac:dyDescent="0.35">
      <c r="H1185" s="7"/>
    </row>
    <row r="1186" spans="8:8" ht="15.75" customHeight="1" x14ac:dyDescent="0.35">
      <c r="H1186" s="7"/>
    </row>
    <row r="1187" spans="8:8" ht="15.75" customHeight="1" x14ac:dyDescent="0.35">
      <c r="H1187" s="7"/>
    </row>
    <row r="1188" spans="8:8" ht="15.75" customHeight="1" x14ac:dyDescent="0.35">
      <c r="H1188" s="7"/>
    </row>
    <row r="1189" spans="8:8" ht="15.75" customHeight="1" x14ac:dyDescent="0.35">
      <c r="H1189" s="7"/>
    </row>
    <row r="1190" spans="8:8" ht="15.75" customHeight="1" x14ac:dyDescent="0.35">
      <c r="H1190" s="7"/>
    </row>
    <row r="1191" spans="8:8" ht="15.75" customHeight="1" x14ac:dyDescent="0.35">
      <c r="H1191" s="7"/>
    </row>
    <row r="1192" spans="8:8" ht="15.75" customHeight="1" x14ac:dyDescent="0.35">
      <c r="H1192" s="7"/>
    </row>
    <row r="1193" spans="8:8" ht="15.75" customHeight="1" x14ac:dyDescent="0.35">
      <c r="H1193" s="7"/>
    </row>
    <row r="1194" spans="8:8" ht="15.75" customHeight="1" x14ac:dyDescent="0.35">
      <c r="H1194" s="7"/>
    </row>
    <row r="1195" spans="8:8" ht="15.75" customHeight="1" x14ac:dyDescent="0.35">
      <c r="H1195" s="7"/>
    </row>
    <row r="1196" spans="8:8" ht="15.75" customHeight="1" x14ac:dyDescent="0.35">
      <c r="H1196" s="7"/>
    </row>
    <row r="1197" spans="8:8" ht="15.75" customHeight="1" x14ac:dyDescent="0.35">
      <c r="H1197" s="7"/>
    </row>
    <row r="1198" spans="8:8" ht="15.75" customHeight="1" x14ac:dyDescent="0.35">
      <c r="H1198" s="7"/>
    </row>
    <row r="1199" spans="8:8" ht="15.75" customHeight="1" x14ac:dyDescent="0.35">
      <c r="H1199" s="7"/>
    </row>
    <row r="1200" spans="8:8" ht="15.75" customHeight="1" x14ac:dyDescent="0.35">
      <c r="H1200" s="7"/>
    </row>
    <row r="1201" spans="8:8" ht="15.75" customHeight="1" x14ac:dyDescent="0.35">
      <c r="H1201" s="7"/>
    </row>
    <row r="1202" spans="8:8" ht="15.75" customHeight="1" x14ac:dyDescent="0.35">
      <c r="H1202" s="7"/>
    </row>
    <row r="1203" spans="8:8" ht="15.75" customHeight="1" x14ac:dyDescent="0.35">
      <c r="H1203" s="7"/>
    </row>
    <row r="1204" spans="8:8" ht="15.75" customHeight="1" x14ac:dyDescent="0.35">
      <c r="H1204" s="7"/>
    </row>
    <row r="1205" spans="8:8" ht="15.75" customHeight="1" x14ac:dyDescent="0.35">
      <c r="H1205" s="7"/>
    </row>
    <row r="1206" spans="8:8" ht="15.75" customHeight="1" x14ac:dyDescent="0.35">
      <c r="H1206" s="7"/>
    </row>
    <row r="1207" spans="8:8" ht="15.75" customHeight="1" x14ac:dyDescent="0.35">
      <c r="H1207" s="7"/>
    </row>
    <row r="1208" spans="8:8" ht="15.75" customHeight="1" x14ac:dyDescent="0.35">
      <c r="H1208" s="7"/>
    </row>
    <row r="1209" spans="8:8" ht="15.75" customHeight="1" x14ac:dyDescent="0.35">
      <c r="H1209" s="7"/>
    </row>
    <row r="1210" spans="8:8" ht="15.75" customHeight="1" x14ac:dyDescent="0.35">
      <c r="H1210" s="7"/>
    </row>
    <row r="1211" spans="8:8" ht="15.75" customHeight="1" x14ac:dyDescent="0.35">
      <c r="H1211" s="7"/>
    </row>
    <row r="1212" spans="8:8" ht="15.75" customHeight="1" x14ac:dyDescent="0.35">
      <c r="H1212" s="7"/>
    </row>
    <row r="1213" spans="8:8" ht="15.75" customHeight="1" x14ac:dyDescent="0.35">
      <c r="H1213" s="7"/>
    </row>
    <row r="1214" spans="8:8" ht="15.75" customHeight="1" x14ac:dyDescent="0.35">
      <c r="H1214" s="7"/>
    </row>
    <row r="1215" spans="8:8" ht="15.75" customHeight="1" x14ac:dyDescent="0.35">
      <c r="H1215" s="7"/>
    </row>
    <row r="1216" spans="8:8" ht="15.75" customHeight="1" x14ac:dyDescent="0.35">
      <c r="H1216" s="7"/>
    </row>
    <row r="1217" spans="8:8" ht="15.75" customHeight="1" x14ac:dyDescent="0.35">
      <c r="H1217" s="7"/>
    </row>
    <row r="1218" spans="8:8" ht="15.75" customHeight="1" x14ac:dyDescent="0.35">
      <c r="H1218" s="7"/>
    </row>
    <row r="1219" spans="8:8" ht="15.75" customHeight="1" x14ac:dyDescent="0.35">
      <c r="H1219" s="7"/>
    </row>
    <row r="1220" spans="8:8" ht="15.75" customHeight="1" x14ac:dyDescent="0.35">
      <c r="H1220" s="7"/>
    </row>
    <row r="1221" spans="8:8" ht="15.75" customHeight="1" x14ac:dyDescent="0.35">
      <c r="H1221" s="7"/>
    </row>
    <row r="1222" spans="8:8" ht="15.75" customHeight="1" x14ac:dyDescent="0.35">
      <c r="H1222" s="7"/>
    </row>
    <row r="1223" spans="8:8" ht="15.75" customHeight="1" x14ac:dyDescent="0.35">
      <c r="H1223" s="7"/>
    </row>
    <row r="1224" spans="8:8" ht="15.75" customHeight="1" x14ac:dyDescent="0.35">
      <c r="H1224" s="7"/>
    </row>
    <row r="1225" spans="8:8" ht="15.75" customHeight="1" x14ac:dyDescent="0.35">
      <c r="H1225" s="7"/>
    </row>
    <row r="1226" spans="8:8" ht="15.75" customHeight="1" x14ac:dyDescent="0.35">
      <c r="H1226" s="7"/>
    </row>
    <row r="1227" spans="8:8" ht="15.75" customHeight="1" x14ac:dyDescent="0.35">
      <c r="H1227" s="7"/>
    </row>
    <row r="1228" spans="8:8" ht="15.75" customHeight="1" x14ac:dyDescent="0.35">
      <c r="H1228" s="7"/>
    </row>
    <row r="1229" spans="8:8" ht="15.75" customHeight="1" x14ac:dyDescent="0.35">
      <c r="H1229" s="7"/>
    </row>
    <row r="1230" spans="8:8" ht="15.75" customHeight="1" x14ac:dyDescent="0.35">
      <c r="H1230" s="7"/>
    </row>
    <row r="1231" spans="8:8" ht="15.75" customHeight="1" x14ac:dyDescent="0.35">
      <c r="H1231" s="7"/>
    </row>
    <row r="1232" spans="8:8" ht="15.75" customHeight="1" x14ac:dyDescent="0.35">
      <c r="H1232" s="7"/>
    </row>
    <row r="1233" spans="8:8" ht="15.75" customHeight="1" x14ac:dyDescent="0.35">
      <c r="H1233" s="7"/>
    </row>
    <row r="1234" spans="8:8" ht="15.75" customHeight="1" x14ac:dyDescent="0.35">
      <c r="H1234" s="7"/>
    </row>
    <row r="1235" spans="8:8" ht="15.75" customHeight="1" x14ac:dyDescent="0.35">
      <c r="H1235" s="7"/>
    </row>
    <row r="1236" spans="8:8" ht="15.75" customHeight="1" x14ac:dyDescent="0.35">
      <c r="H1236" s="7"/>
    </row>
    <row r="1237" spans="8:8" ht="15.75" customHeight="1" x14ac:dyDescent="0.35">
      <c r="H1237" s="7"/>
    </row>
    <row r="1238" spans="8:8" ht="15.75" customHeight="1" x14ac:dyDescent="0.35">
      <c r="H1238" s="7"/>
    </row>
    <row r="1239" spans="8:8" ht="15.75" customHeight="1" x14ac:dyDescent="0.35">
      <c r="H1239" s="7"/>
    </row>
    <row r="1240" spans="8:8" ht="15.75" customHeight="1" x14ac:dyDescent="0.35">
      <c r="H1240" s="7"/>
    </row>
    <row r="1241" spans="8:8" ht="15.75" customHeight="1" x14ac:dyDescent="0.35">
      <c r="H1241" s="7"/>
    </row>
    <row r="1242" spans="8:8" ht="15.75" customHeight="1" x14ac:dyDescent="0.35">
      <c r="H1242" s="7"/>
    </row>
    <row r="1243" spans="8:8" ht="15.75" customHeight="1" x14ac:dyDescent="0.35">
      <c r="H1243" s="7"/>
    </row>
    <row r="1244" spans="8:8" ht="15.75" customHeight="1" x14ac:dyDescent="0.35">
      <c r="H1244" s="7"/>
    </row>
    <row r="1245" spans="8:8" ht="15.75" customHeight="1" x14ac:dyDescent="0.35">
      <c r="H1245" s="7"/>
    </row>
    <row r="1246" spans="8:8" ht="15.75" customHeight="1" x14ac:dyDescent="0.35">
      <c r="H1246" s="7"/>
    </row>
    <row r="1247" spans="8:8" ht="15.75" customHeight="1" x14ac:dyDescent="0.35">
      <c r="H1247" s="7"/>
    </row>
    <row r="1248" spans="8:8" ht="15.75" customHeight="1" x14ac:dyDescent="0.35">
      <c r="H1248" s="7"/>
    </row>
    <row r="1249" spans="8:8" ht="15.75" customHeight="1" x14ac:dyDescent="0.35">
      <c r="H1249" s="7"/>
    </row>
    <row r="1250" spans="8:8" ht="15.75" customHeight="1" x14ac:dyDescent="0.35">
      <c r="H1250" s="7"/>
    </row>
    <row r="1251" spans="8:8" ht="15.75" customHeight="1" x14ac:dyDescent="0.35">
      <c r="H1251" s="7"/>
    </row>
    <row r="1252" spans="8:8" ht="15.75" customHeight="1" x14ac:dyDescent="0.35">
      <c r="H1252" s="7"/>
    </row>
    <row r="1253" spans="8:8" ht="15.75" customHeight="1" x14ac:dyDescent="0.35">
      <c r="H1253" s="7"/>
    </row>
    <row r="1254" spans="8:8" ht="15.75" customHeight="1" x14ac:dyDescent="0.35">
      <c r="H1254" s="7"/>
    </row>
    <row r="1255" spans="8:8" ht="15.75" customHeight="1" x14ac:dyDescent="0.35">
      <c r="H1255" s="7"/>
    </row>
    <row r="1256" spans="8:8" ht="15.75" customHeight="1" x14ac:dyDescent="0.35">
      <c r="H1256" s="7"/>
    </row>
    <row r="1257" spans="8:8" ht="15.75" customHeight="1" x14ac:dyDescent="0.35">
      <c r="H1257" s="7"/>
    </row>
    <row r="1258" spans="8:8" ht="15.75" customHeight="1" x14ac:dyDescent="0.35">
      <c r="H1258" s="7"/>
    </row>
    <row r="1259" spans="8:8" ht="15.75" customHeight="1" x14ac:dyDescent="0.35">
      <c r="H1259" s="7"/>
    </row>
    <row r="1260" spans="8:8" ht="15.75" customHeight="1" x14ac:dyDescent="0.35">
      <c r="H1260" s="7"/>
    </row>
    <row r="1261" spans="8:8" ht="15.75" customHeight="1" x14ac:dyDescent="0.35">
      <c r="H1261" s="7"/>
    </row>
    <row r="1262" spans="8:8" ht="15.75" customHeight="1" x14ac:dyDescent="0.35">
      <c r="H1262" s="7"/>
    </row>
    <row r="1263" spans="8:8" ht="15.75" customHeight="1" x14ac:dyDescent="0.35">
      <c r="H1263" s="7"/>
    </row>
    <row r="1264" spans="8:8" ht="15.75" customHeight="1" x14ac:dyDescent="0.35">
      <c r="H1264" s="7"/>
    </row>
    <row r="1265" spans="8:8" ht="15.75" customHeight="1" x14ac:dyDescent="0.35">
      <c r="H1265" s="7"/>
    </row>
    <row r="1266" spans="8:8" ht="15.75" customHeight="1" x14ac:dyDescent="0.35">
      <c r="H1266" s="7"/>
    </row>
    <row r="1267" spans="8:8" ht="15.75" customHeight="1" x14ac:dyDescent="0.35">
      <c r="H1267" s="7"/>
    </row>
    <row r="1268" spans="8:8" ht="15.75" customHeight="1" x14ac:dyDescent="0.35">
      <c r="H1268" s="7"/>
    </row>
    <row r="1269" spans="8:8" ht="15.75" customHeight="1" x14ac:dyDescent="0.35">
      <c r="H1269" s="7"/>
    </row>
    <row r="1270" spans="8:8" ht="15.75" customHeight="1" x14ac:dyDescent="0.35">
      <c r="H1270" s="7"/>
    </row>
    <row r="1271" spans="8:8" ht="15.75" customHeight="1" x14ac:dyDescent="0.35">
      <c r="H1271" s="7"/>
    </row>
    <row r="1272" spans="8:8" ht="15.75" customHeight="1" x14ac:dyDescent="0.35">
      <c r="H1272" s="7"/>
    </row>
    <row r="1273" spans="8:8" ht="15.75" customHeight="1" x14ac:dyDescent="0.35">
      <c r="H1273" s="7"/>
    </row>
    <row r="1274" spans="8:8" ht="15.75" customHeight="1" x14ac:dyDescent="0.35">
      <c r="H1274" s="7"/>
    </row>
    <row r="1275" spans="8:8" ht="15.75" customHeight="1" x14ac:dyDescent="0.35">
      <c r="H1275" s="7"/>
    </row>
    <row r="1276" spans="8:8" ht="15.75" customHeight="1" x14ac:dyDescent="0.35">
      <c r="H1276" s="7"/>
    </row>
    <row r="1277" spans="8:8" ht="15.75" customHeight="1" x14ac:dyDescent="0.35">
      <c r="H1277" s="7"/>
    </row>
    <row r="1278" spans="8:8" ht="15.75" customHeight="1" x14ac:dyDescent="0.35">
      <c r="H1278" s="7"/>
    </row>
    <row r="1279" spans="8:8" ht="15.75" customHeight="1" x14ac:dyDescent="0.35">
      <c r="H1279" s="7"/>
    </row>
    <row r="1280" spans="8:8" ht="15.75" customHeight="1" x14ac:dyDescent="0.35">
      <c r="H1280" s="7"/>
    </row>
    <row r="1281" spans="8:8" ht="15.75" customHeight="1" x14ac:dyDescent="0.35">
      <c r="H1281" s="7"/>
    </row>
    <row r="1282" spans="8:8" ht="15.75" customHeight="1" x14ac:dyDescent="0.35">
      <c r="H1282" s="7"/>
    </row>
    <row r="1283" spans="8:8" ht="15.75" customHeight="1" x14ac:dyDescent="0.35">
      <c r="H1283" s="7"/>
    </row>
    <row r="1284" spans="8:8" ht="15.75" customHeight="1" x14ac:dyDescent="0.35">
      <c r="H1284" s="7"/>
    </row>
    <row r="1285" spans="8:8" ht="15.75" customHeight="1" x14ac:dyDescent="0.35">
      <c r="H1285" s="7"/>
    </row>
    <row r="1286" spans="8:8" ht="15.75" customHeight="1" x14ac:dyDescent="0.35">
      <c r="H1286" s="7"/>
    </row>
    <row r="1287" spans="8:8" ht="15.75" customHeight="1" x14ac:dyDescent="0.35">
      <c r="H1287" s="7"/>
    </row>
    <row r="1288" spans="8:8" ht="15.75" customHeight="1" x14ac:dyDescent="0.35">
      <c r="H1288" s="7"/>
    </row>
    <row r="1289" spans="8:8" ht="15.75" customHeight="1" x14ac:dyDescent="0.35">
      <c r="H1289" s="7"/>
    </row>
    <row r="1290" spans="8:8" ht="15.75" customHeight="1" x14ac:dyDescent="0.35">
      <c r="H1290" s="7"/>
    </row>
    <row r="1291" spans="8:8" ht="15.75" customHeight="1" x14ac:dyDescent="0.35">
      <c r="H1291" s="7"/>
    </row>
    <row r="1292" spans="8:8" ht="15.75" customHeight="1" x14ac:dyDescent="0.35">
      <c r="H1292" s="7"/>
    </row>
    <row r="1293" spans="8:8" ht="15.75" customHeight="1" x14ac:dyDescent="0.35">
      <c r="H1293" s="7"/>
    </row>
    <row r="1294" spans="8:8" ht="15.75" customHeight="1" x14ac:dyDescent="0.35">
      <c r="H1294" s="7"/>
    </row>
    <row r="1295" spans="8:8" ht="15.75" customHeight="1" x14ac:dyDescent="0.35">
      <c r="H1295" s="7"/>
    </row>
    <row r="1296" spans="8:8" ht="15.75" customHeight="1" x14ac:dyDescent="0.35">
      <c r="H1296" s="7"/>
    </row>
    <row r="1297" spans="8:8" ht="15.75" customHeight="1" x14ac:dyDescent="0.35">
      <c r="H1297" s="7"/>
    </row>
    <row r="1298" spans="8:8" ht="15.75" customHeight="1" x14ac:dyDescent="0.35">
      <c r="H1298" s="7"/>
    </row>
    <row r="1299" spans="8:8" ht="15.75" customHeight="1" x14ac:dyDescent="0.35">
      <c r="H1299" s="7"/>
    </row>
    <row r="1300" spans="8:8" ht="15.75" customHeight="1" x14ac:dyDescent="0.35">
      <c r="H1300" s="7"/>
    </row>
    <row r="1301" spans="8:8" ht="15.75" customHeight="1" x14ac:dyDescent="0.35">
      <c r="H1301" s="7"/>
    </row>
    <row r="1302" spans="8:8" ht="15.75" customHeight="1" x14ac:dyDescent="0.35">
      <c r="H1302" s="7"/>
    </row>
    <row r="1303" spans="8:8" ht="15.75" customHeight="1" x14ac:dyDescent="0.35">
      <c r="H1303" s="7"/>
    </row>
    <row r="1304" spans="8:8" ht="15.75" customHeight="1" x14ac:dyDescent="0.35">
      <c r="H1304" s="7"/>
    </row>
    <row r="1305" spans="8:8" ht="15.75" customHeight="1" x14ac:dyDescent="0.35">
      <c r="H1305" s="7"/>
    </row>
    <row r="1306" spans="8:8" ht="15.75" customHeight="1" x14ac:dyDescent="0.35">
      <c r="H1306" s="7"/>
    </row>
    <row r="1307" spans="8:8" ht="15.75" customHeight="1" x14ac:dyDescent="0.35">
      <c r="H1307" s="7"/>
    </row>
    <row r="1308" spans="8:8" ht="15.75" customHeight="1" x14ac:dyDescent="0.35">
      <c r="H1308" s="7"/>
    </row>
    <row r="1309" spans="8:8" ht="15.75" customHeight="1" x14ac:dyDescent="0.35">
      <c r="H1309" s="7"/>
    </row>
    <row r="1310" spans="8:8" ht="15.75" customHeight="1" x14ac:dyDescent="0.35">
      <c r="H1310" s="7"/>
    </row>
    <row r="1311" spans="8:8" ht="15.75" customHeight="1" x14ac:dyDescent="0.35">
      <c r="H1311" s="7"/>
    </row>
    <row r="1312" spans="8:8" ht="15.75" customHeight="1" x14ac:dyDescent="0.35">
      <c r="H1312" s="7"/>
    </row>
    <row r="1313" spans="8:8" ht="15.75" customHeight="1" x14ac:dyDescent="0.35">
      <c r="H1313" s="7"/>
    </row>
    <row r="1314" spans="8:8" ht="15.75" customHeight="1" x14ac:dyDescent="0.35">
      <c r="H1314" s="7"/>
    </row>
    <row r="1315" spans="8:8" ht="15.75" customHeight="1" x14ac:dyDescent="0.35">
      <c r="H1315" s="7"/>
    </row>
    <row r="1316" spans="8:8" ht="15.75" customHeight="1" x14ac:dyDescent="0.35">
      <c r="H1316" s="7"/>
    </row>
    <row r="1317" spans="8:8" ht="15.75" customHeight="1" x14ac:dyDescent="0.35">
      <c r="H1317" s="7"/>
    </row>
    <row r="1318" spans="8:8" ht="15.75" customHeight="1" x14ac:dyDescent="0.35">
      <c r="H1318" s="7"/>
    </row>
    <row r="1319" spans="8:8" ht="15.75" customHeight="1" x14ac:dyDescent="0.35">
      <c r="H1319" s="7"/>
    </row>
    <row r="1320" spans="8:8" ht="15.75" customHeight="1" x14ac:dyDescent="0.35">
      <c r="H1320" s="7"/>
    </row>
    <row r="1321" spans="8:8" ht="15.75" customHeight="1" x14ac:dyDescent="0.35">
      <c r="H1321" s="7"/>
    </row>
    <row r="1322" spans="8:8" ht="15.75" customHeight="1" x14ac:dyDescent="0.35">
      <c r="H1322" s="7"/>
    </row>
    <row r="1323" spans="8:8" ht="15.75" customHeight="1" x14ac:dyDescent="0.35">
      <c r="H1323" s="7"/>
    </row>
    <row r="1324" spans="8:8" ht="15.75" customHeight="1" x14ac:dyDescent="0.35">
      <c r="H1324" s="7"/>
    </row>
    <row r="1325" spans="8:8" ht="15.75" customHeight="1" x14ac:dyDescent="0.35">
      <c r="H1325" s="7"/>
    </row>
    <row r="1326" spans="8:8" ht="15.75" customHeight="1" x14ac:dyDescent="0.35">
      <c r="H1326" s="7"/>
    </row>
    <row r="1327" spans="8:8" ht="15.75" customHeight="1" x14ac:dyDescent="0.35">
      <c r="H1327" s="7"/>
    </row>
    <row r="1328" spans="8:8" ht="15.75" customHeight="1" x14ac:dyDescent="0.35">
      <c r="H1328" s="7"/>
    </row>
    <row r="1329" spans="8:8" ht="15.75" customHeight="1" x14ac:dyDescent="0.35">
      <c r="H1329" s="7"/>
    </row>
    <row r="1330" spans="8:8" ht="15.75" customHeight="1" x14ac:dyDescent="0.35">
      <c r="H1330" s="7"/>
    </row>
    <row r="1331" spans="8:8" ht="15.75" customHeight="1" x14ac:dyDescent="0.35">
      <c r="H1331" s="7"/>
    </row>
    <row r="1332" spans="8:8" ht="15.75" customHeight="1" x14ac:dyDescent="0.35">
      <c r="H1332" s="7"/>
    </row>
    <row r="1333" spans="8:8" ht="15.75" customHeight="1" x14ac:dyDescent="0.35">
      <c r="H1333" s="7"/>
    </row>
    <row r="1334" spans="8:8" ht="15.75" customHeight="1" x14ac:dyDescent="0.35">
      <c r="H1334" s="7"/>
    </row>
    <row r="1335" spans="8:8" ht="15.75" customHeight="1" x14ac:dyDescent="0.35">
      <c r="H1335" s="7"/>
    </row>
    <row r="1336" spans="8:8" ht="15.75" customHeight="1" x14ac:dyDescent="0.35">
      <c r="H1336" s="7"/>
    </row>
    <row r="1337" spans="8:8" ht="15.75" customHeight="1" x14ac:dyDescent="0.35">
      <c r="H1337" s="7"/>
    </row>
    <row r="1338" spans="8:8" ht="15.75" customHeight="1" x14ac:dyDescent="0.35">
      <c r="H1338" s="7"/>
    </row>
    <row r="1339" spans="8:8" ht="15.75" customHeight="1" x14ac:dyDescent="0.35">
      <c r="H1339" s="7"/>
    </row>
    <row r="1340" spans="8:8" ht="15.75" customHeight="1" x14ac:dyDescent="0.35">
      <c r="H1340" s="7"/>
    </row>
    <row r="1341" spans="8:8" ht="15.75" customHeight="1" x14ac:dyDescent="0.35">
      <c r="H1341" s="7"/>
    </row>
    <row r="1342" spans="8:8" ht="15.75" customHeight="1" x14ac:dyDescent="0.35">
      <c r="H1342" s="7"/>
    </row>
    <row r="1343" spans="8:8" ht="15.75" customHeight="1" x14ac:dyDescent="0.35">
      <c r="H1343" s="7"/>
    </row>
    <row r="1344" spans="8:8" ht="15.75" customHeight="1" x14ac:dyDescent="0.35">
      <c r="H1344" s="7"/>
    </row>
    <row r="1345" spans="8:8" ht="15.75" customHeight="1" x14ac:dyDescent="0.35">
      <c r="H1345" s="7"/>
    </row>
    <row r="1346" spans="8:8" ht="15.75" customHeight="1" x14ac:dyDescent="0.35">
      <c r="H1346" s="7"/>
    </row>
    <row r="1347" spans="8:8" ht="15.75" customHeight="1" x14ac:dyDescent="0.35">
      <c r="H1347" s="7"/>
    </row>
    <row r="1348" spans="8:8" ht="15.75" customHeight="1" x14ac:dyDescent="0.35">
      <c r="H1348" s="7"/>
    </row>
    <row r="1349" spans="8:8" ht="15.75" customHeight="1" x14ac:dyDescent="0.35">
      <c r="H1349" s="7"/>
    </row>
    <row r="1350" spans="8:8" ht="15.75" customHeight="1" x14ac:dyDescent="0.35">
      <c r="H1350" s="7"/>
    </row>
    <row r="1351" spans="8:8" ht="15.75" customHeight="1" x14ac:dyDescent="0.35">
      <c r="H1351" s="7"/>
    </row>
    <row r="1352" spans="8:8" ht="15.75" customHeight="1" x14ac:dyDescent="0.35">
      <c r="H1352" s="7"/>
    </row>
    <row r="1353" spans="8:8" ht="15.75" customHeight="1" x14ac:dyDescent="0.35">
      <c r="H1353" s="7"/>
    </row>
    <row r="1354" spans="8:8" ht="15.75" customHeight="1" x14ac:dyDescent="0.35">
      <c r="H1354" s="7"/>
    </row>
    <row r="1355" spans="8:8" ht="15.75" customHeight="1" x14ac:dyDescent="0.35">
      <c r="H1355" s="7"/>
    </row>
    <row r="1356" spans="8:8" ht="15.75" customHeight="1" x14ac:dyDescent="0.35">
      <c r="H1356" s="7"/>
    </row>
    <row r="1357" spans="8:8" ht="15.75" customHeight="1" x14ac:dyDescent="0.35">
      <c r="H1357" s="7"/>
    </row>
    <row r="1358" spans="8:8" ht="15.75" customHeight="1" x14ac:dyDescent="0.35">
      <c r="H1358" s="7"/>
    </row>
    <row r="1359" spans="8:8" ht="15.75" customHeight="1" x14ac:dyDescent="0.35">
      <c r="H1359" s="7"/>
    </row>
    <row r="1360" spans="8:8" ht="15.75" customHeight="1" x14ac:dyDescent="0.35">
      <c r="H1360" s="7"/>
    </row>
    <row r="1361" spans="8:8" ht="15.75" customHeight="1" x14ac:dyDescent="0.35">
      <c r="H1361" s="7"/>
    </row>
    <row r="1362" spans="8:8" ht="15.75" customHeight="1" x14ac:dyDescent="0.35">
      <c r="H1362" s="7"/>
    </row>
    <row r="1363" spans="8:8" ht="15.75" customHeight="1" x14ac:dyDescent="0.35">
      <c r="H1363" s="7"/>
    </row>
    <row r="1364" spans="8:8" ht="15.75" customHeight="1" x14ac:dyDescent="0.35">
      <c r="H1364" s="7"/>
    </row>
    <row r="1365" spans="8:8" ht="15.75" customHeight="1" x14ac:dyDescent="0.35">
      <c r="H1365" s="7"/>
    </row>
    <row r="1366" spans="8:8" ht="15.75" customHeight="1" x14ac:dyDescent="0.35">
      <c r="H1366" s="7"/>
    </row>
    <row r="1367" spans="8:8" ht="15.75" customHeight="1" x14ac:dyDescent="0.35">
      <c r="H1367" s="7"/>
    </row>
    <row r="1368" spans="8:8" ht="15.75" customHeight="1" x14ac:dyDescent="0.35">
      <c r="H1368" s="7"/>
    </row>
    <row r="1369" spans="8:8" ht="15.75" customHeight="1" x14ac:dyDescent="0.35">
      <c r="H1369" s="7"/>
    </row>
    <row r="1370" spans="8:8" ht="15.75" customHeight="1" x14ac:dyDescent="0.35">
      <c r="H1370" s="7"/>
    </row>
    <row r="1371" spans="8:8" ht="15.75" customHeight="1" x14ac:dyDescent="0.35">
      <c r="H1371" s="7"/>
    </row>
    <row r="1372" spans="8:8" ht="15.75" customHeight="1" x14ac:dyDescent="0.35">
      <c r="H1372" s="7"/>
    </row>
    <row r="1373" spans="8:8" ht="15.75" customHeight="1" x14ac:dyDescent="0.35">
      <c r="H1373" s="7"/>
    </row>
    <row r="1374" spans="8:8" ht="15.75" customHeight="1" x14ac:dyDescent="0.35">
      <c r="H1374" s="7"/>
    </row>
    <row r="1375" spans="8:8" ht="15.75" customHeight="1" x14ac:dyDescent="0.35">
      <c r="H1375" s="7"/>
    </row>
    <row r="1376" spans="8:8" ht="15.75" customHeight="1" x14ac:dyDescent="0.35">
      <c r="H1376" s="7"/>
    </row>
    <row r="1377" spans="8:8" ht="15.75" customHeight="1" x14ac:dyDescent="0.35">
      <c r="H1377" s="7"/>
    </row>
    <row r="1378" spans="8:8" ht="15.75" customHeight="1" x14ac:dyDescent="0.35">
      <c r="H1378" s="7"/>
    </row>
    <row r="1379" spans="8:8" ht="15.75" customHeight="1" x14ac:dyDescent="0.35">
      <c r="H1379" s="7"/>
    </row>
    <row r="1380" spans="8:8" ht="15.75" customHeight="1" x14ac:dyDescent="0.35">
      <c r="H1380" s="7"/>
    </row>
    <row r="1381" spans="8:8" ht="15.75" customHeight="1" x14ac:dyDescent="0.35">
      <c r="H1381" s="7"/>
    </row>
    <row r="1382" spans="8:8" ht="15.75" customHeight="1" x14ac:dyDescent="0.35">
      <c r="H1382" s="7"/>
    </row>
    <row r="1383" spans="8:8" ht="15.75" customHeight="1" x14ac:dyDescent="0.35">
      <c r="H1383" s="7"/>
    </row>
    <row r="1384" spans="8:8" ht="15.75" customHeight="1" x14ac:dyDescent="0.35">
      <c r="H1384" s="7"/>
    </row>
    <row r="1385" spans="8:8" ht="15.75" customHeight="1" x14ac:dyDescent="0.35">
      <c r="H1385" s="7"/>
    </row>
    <row r="1386" spans="8:8" ht="15.75" customHeight="1" x14ac:dyDescent="0.35">
      <c r="H1386" s="7"/>
    </row>
    <row r="1387" spans="8:8" ht="15.75" customHeight="1" x14ac:dyDescent="0.35">
      <c r="H1387" s="7"/>
    </row>
    <row r="1388" spans="8:8" ht="15.75" customHeight="1" x14ac:dyDescent="0.35">
      <c r="H1388" s="7"/>
    </row>
    <row r="1389" spans="8:8" ht="15.75" customHeight="1" x14ac:dyDescent="0.35">
      <c r="H1389" s="7"/>
    </row>
    <row r="1390" spans="8:8" ht="15.75" customHeight="1" x14ac:dyDescent="0.35">
      <c r="H1390" s="7"/>
    </row>
    <row r="1391" spans="8:8" ht="15.75" customHeight="1" x14ac:dyDescent="0.35">
      <c r="H1391" s="7"/>
    </row>
    <row r="1392" spans="8:8" ht="15.75" customHeight="1" x14ac:dyDescent="0.35">
      <c r="H1392" s="7"/>
    </row>
    <row r="1393" spans="8:8" ht="15.75" customHeight="1" x14ac:dyDescent="0.35">
      <c r="H1393" s="7"/>
    </row>
    <row r="1394" spans="8:8" ht="15.75" customHeight="1" x14ac:dyDescent="0.35">
      <c r="H1394" s="7"/>
    </row>
    <row r="1395" spans="8:8" ht="15.75" customHeight="1" x14ac:dyDescent="0.35">
      <c r="H1395" s="7"/>
    </row>
    <row r="1396" spans="8:8" ht="15.75" customHeight="1" x14ac:dyDescent="0.35">
      <c r="H1396" s="7"/>
    </row>
    <row r="1397" spans="8:8" ht="15.75" customHeight="1" x14ac:dyDescent="0.35">
      <c r="H1397" s="7"/>
    </row>
    <row r="1398" spans="8:8" ht="15.75" customHeight="1" x14ac:dyDescent="0.35">
      <c r="H1398" s="7"/>
    </row>
    <row r="1399" spans="8:8" ht="15.75" customHeight="1" x14ac:dyDescent="0.35">
      <c r="H1399" s="7"/>
    </row>
    <row r="1400" spans="8:8" ht="15.75" customHeight="1" x14ac:dyDescent="0.35">
      <c r="H1400" s="7"/>
    </row>
    <row r="1401" spans="8:8" ht="15.75" customHeight="1" x14ac:dyDescent="0.35">
      <c r="H1401" s="7"/>
    </row>
    <row r="1402" spans="8:8" ht="15.75" customHeight="1" x14ac:dyDescent="0.35">
      <c r="H1402" s="7"/>
    </row>
    <row r="1403" spans="8:8" ht="15.75" customHeight="1" x14ac:dyDescent="0.35">
      <c r="H1403" s="7"/>
    </row>
    <row r="1404" spans="8:8" ht="15.75" customHeight="1" x14ac:dyDescent="0.35">
      <c r="H1404" s="7"/>
    </row>
    <row r="1405" spans="8:8" ht="15.75" customHeight="1" x14ac:dyDescent="0.35">
      <c r="H1405" s="7"/>
    </row>
    <row r="1406" spans="8:8" ht="15.75" customHeight="1" x14ac:dyDescent="0.35">
      <c r="H1406" s="7"/>
    </row>
    <row r="1407" spans="8:8" ht="15.75" customHeight="1" x14ac:dyDescent="0.35">
      <c r="H1407" s="7"/>
    </row>
    <row r="1408" spans="8:8" ht="15.75" customHeight="1" x14ac:dyDescent="0.35">
      <c r="H1408" s="7"/>
    </row>
    <row r="1409" spans="8:8" ht="15.75" customHeight="1" x14ac:dyDescent="0.35">
      <c r="H1409" s="7"/>
    </row>
    <row r="1410" spans="8:8" ht="15.75" customHeight="1" x14ac:dyDescent="0.35">
      <c r="H1410" s="7"/>
    </row>
    <row r="1411" spans="8:8" ht="15.75" customHeight="1" x14ac:dyDescent="0.35">
      <c r="H1411" s="7"/>
    </row>
    <row r="1412" spans="8:8" ht="15.75" customHeight="1" x14ac:dyDescent="0.35">
      <c r="H1412" s="7"/>
    </row>
    <row r="1413" spans="8:8" ht="15.75" customHeight="1" x14ac:dyDescent="0.35">
      <c r="H1413" s="7"/>
    </row>
    <row r="1414" spans="8:8" ht="15.75" customHeight="1" x14ac:dyDescent="0.35">
      <c r="H1414" s="7"/>
    </row>
    <row r="1415" spans="8:8" ht="15.75" customHeight="1" x14ac:dyDescent="0.35">
      <c r="H1415" s="7"/>
    </row>
    <row r="1416" spans="8:8" ht="15.75" customHeight="1" x14ac:dyDescent="0.35">
      <c r="H1416" s="7"/>
    </row>
    <row r="1417" spans="8:8" ht="15.75" customHeight="1" x14ac:dyDescent="0.35">
      <c r="H1417" s="7"/>
    </row>
    <row r="1418" spans="8:8" ht="15.75" customHeight="1" x14ac:dyDescent="0.35">
      <c r="H1418" s="7"/>
    </row>
    <row r="1419" spans="8:8" ht="15.75" customHeight="1" x14ac:dyDescent="0.35">
      <c r="H1419" s="7"/>
    </row>
    <row r="1420" spans="8:8" ht="15.75" customHeight="1" x14ac:dyDescent="0.35">
      <c r="H1420" s="7"/>
    </row>
    <row r="1421" spans="8:8" ht="15.75" customHeight="1" x14ac:dyDescent="0.35">
      <c r="H1421" s="7"/>
    </row>
    <row r="1422" spans="8:8" ht="15.75" customHeight="1" x14ac:dyDescent="0.35">
      <c r="H1422" s="7"/>
    </row>
    <row r="1423" spans="8:8" ht="15.75" customHeight="1" x14ac:dyDescent="0.35">
      <c r="H1423" s="7"/>
    </row>
    <row r="1424" spans="8:8" ht="15.75" customHeight="1" x14ac:dyDescent="0.35">
      <c r="H1424" s="7"/>
    </row>
    <row r="1425" spans="8:8" ht="15.75" customHeight="1" x14ac:dyDescent="0.35">
      <c r="H1425" s="7"/>
    </row>
    <row r="1426" spans="8:8" ht="15.75" customHeight="1" x14ac:dyDescent="0.35">
      <c r="H1426" s="7"/>
    </row>
    <row r="1427" spans="8:8" ht="15.75" customHeight="1" x14ac:dyDescent="0.35">
      <c r="H1427" s="7"/>
    </row>
    <row r="1428" spans="8:8" ht="15.75" customHeight="1" x14ac:dyDescent="0.35">
      <c r="H1428" s="7"/>
    </row>
    <row r="1429" spans="8:8" ht="15.75" customHeight="1" x14ac:dyDescent="0.35">
      <c r="H1429" s="7"/>
    </row>
    <row r="1430" spans="8:8" ht="15.75" customHeight="1" x14ac:dyDescent="0.35">
      <c r="H1430" s="7"/>
    </row>
    <row r="1431" spans="8:8" ht="15.75" customHeight="1" x14ac:dyDescent="0.35">
      <c r="H1431" s="7"/>
    </row>
    <row r="1432" spans="8:8" ht="15.75" customHeight="1" x14ac:dyDescent="0.35">
      <c r="H1432" s="7"/>
    </row>
    <row r="1433" spans="8:8" ht="15.75" customHeight="1" x14ac:dyDescent="0.35">
      <c r="H1433" s="7"/>
    </row>
    <row r="1434" spans="8:8" ht="15.75" customHeight="1" x14ac:dyDescent="0.35">
      <c r="H1434" s="7"/>
    </row>
    <row r="1435" spans="8:8" ht="15.75" customHeight="1" x14ac:dyDescent="0.35">
      <c r="H1435" s="7"/>
    </row>
    <row r="1436" spans="8:8" ht="15.75" customHeight="1" x14ac:dyDescent="0.35">
      <c r="H1436" s="7"/>
    </row>
    <row r="1437" spans="8:8" ht="15.75" customHeight="1" x14ac:dyDescent="0.35">
      <c r="H1437" s="7"/>
    </row>
    <row r="1438" spans="8:8" ht="15.75" customHeight="1" x14ac:dyDescent="0.35">
      <c r="H1438" s="7"/>
    </row>
    <row r="1439" spans="8:8" ht="15.75" customHeight="1" x14ac:dyDescent="0.35">
      <c r="H1439" s="7"/>
    </row>
    <row r="1440" spans="8:8" ht="15.75" customHeight="1" x14ac:dyDescent="0.35">
      <c r="H1440" s="7"/>
    </row>
    <row r="1441" spans="8:8" ht="15.75" customHeight="1" x14ac:dyDescent="0.35">
      <c r="H1441" s="7"/>
    </row>
    <row r="1442" spans="8:8" ht="15.75" customHeight="1" x14ac:dyDescent="0.35">
      <c r="H1442" s="7"/>
    </row>
    <row r="1443" spans="8:8" ht="15.75" customHeight="1" x14ac:dyDescent="0.35">
      <c r="H1443" s="7"/>
    </row>
    <row r="1444" spans="8:8" ht="15.75" customHeight="1" x14ac:dyDescent="0.35">
      <c r="H1444" s="7"/>
    </row>
    <row r="1445" spans="8:8" ht="15.75" customHeight="1" x14ac:dyDescent="0.35">
      <c r="H1445" s="7"/>
    </row>
    <row r="1446" spans="8:8" ht="15.75" customHeight="1" x14ac:dyDescent="0.35">
      <c r="H1446" s="7"/>
    </row>
    <row r="1447" spans="8:8" ht="15.75" customHeight="1" x14ac:dyDescent="0.35">
      <c r="H1447" s="7"/>
    </row>
    <row r="1448" spans="8:8" ht="15.75" customHeight="1" x14ac:dyDescent="0.35">
      <c r="H1448" s="7"/>
    </row>
    <row r="1449" spans="8:8" ht="15.75" customHeight="1" x14ac:dyDescent="0.35">
      <c r="H1449" s="7"/>
    </row>
    <row r="1450" spans="8:8" ht="15.75" customHeight="1" x14ac:dyDescent="0.35">
      <c r="H1450" s="7"/>
    </row>
    <row r="1451" spans="8:8" ht="15.75" customHeight="1" x14ac:dyDescent="0.35">
      <c r="H1451" s="7"/>
    </row>
    <row r="1452" spans="8:8" ht="15.75" customHeight="1" x14ac:dyDescent="0.35">
      <c r="H1452" s="7"/>
    </row>
    <row r="1453" spans="8:8" ht="15.75" customHeight="1" x14ac:dyDescent="0.35">
      <c r="H1453" s="7"/>
    </row>
    <row r="1454" spans="8:8" ht="15.75" customHeight="1" x14ac:dyDescent="0.35">
      <c r="H1454" s="7"/>
    </row>
    <row r="1455" spans="8:8" ht="15.75" customHeight="1" x14ac:dyDescent="0.35">
      <c r="H1455" s="7"/>
    </row>
    <row r="1456" spans="8:8" ht="15.75" customHeight="1" x14ac:dyDescent="0.35">
      <c r="H1456" s="7"/>
    </row>
    <row r="1457" spans="8:8" ht="15.75" customHeight="1" x14ac:dyDescent="0.35">
      <c r="H1457" s="7"/>
    </row>
    <row r="1458" spans="8:8" ht="15.75" customHeight="1" x14ac:dyDescent="0.35">
      <c r="H1458" s="7"/>
    </row>
    <row r="1459" spans="8:8" ht="15.75" customHeight="1" x14ac:dyDescent="0.35">
      <c r="H1459" s="7"/>
    </row>
    <row r="1460" spans="8:8" ht="15.75" customHeight="1" x14ac:dyDescent="0.35">
      <c r="H1460" s="7"/>
    </row>
    <row r="1461" spans="8:8" ht="15.75" customHeight="1" x14ac:dyDescent="0.35">
      <c r="H1461" s="7"/>
    </row>
    <row r="1462" spans="8:8" ht="15.75" customHeight="1" x14ac:dyDescent="0.35">
      <c r="H1462" s="7"/>
    </row>
    <row r="1463" spans="8:8" ht="15.75" customHeight="1" x14ac:dyDescent="0.35">
      <c r="H1463" s="7"/>
    </row>
    <row r="1464" spans="8:8" ht="15.75" customHeight="1" x14ac:dyDescent="0.35">
      <c r="H1464" s="7"/>
    </row>
    <row r="1465" spans="8:8" ht="15.75" customHeight="1" x14ac:dyDescent="0.35">
      <c r="H1465" s="7"/>
    </row>
    <row r="1466" spans="8:8" ht="15.75" customHeight="1" x14ac:dyDescent="0.35">
      <c r="H1466" s="7"/>
    </row>
    <row r="1467" spans="8:8" ht="15.75" customHeight="1" x14ac:dyDescent="0.35">
      <c r="H1467" s="7"/>
    </row>
    <row r="1468" spans="8:8" ht="15.75" customHeight="1" x14ac:dyDescent="0.35">
      <c r="H1468" s="7"/>
    </row>
    <row r="1469" spans="8:8" ht="15.75" customHeight="1" x14ac:dyDescent="0.35">
      <c r="H1469" s="7"/>
    </row>
    <row r="1470" spans="8:8" ht="15.75" customHeight="1" x14ac:dyDescent="0.35">
      <c r="H1470" s="7"/>
    </row>
    <row r="1471" spans="8:8" ht="15.75" customHeight="1" x14ac:dyDescent="0.35">
      <c r="H1471" s="7"/>
    </row>
    <row r="1472" spans="8:8" ht="15.75" customHeight="1" x14ac:dyDescent="0.35">
      <c r="H1472" s="7"/>
    </row>
    <row r="1473" spans="8:8" ht="15.75" customHeight="1" x14ac:dyDescent="0.35">
      <c r="H1473" s="7"/>
    </row>
    <row r="1474" spans="8:8" ht="15.75" customHeight="1" x14ac:dyDescent="0.35">
      <c r="H1474" s="7"/>
    </row>
    <row r="1475" spans="8:8" ht="15.75" customHeight="1" x14ac:dyDescent="0.35">
      <c r="H1475" s="7"/>
    </row>
    <row r="1476" spans="8:8" ht="15.75" customHeight="1" x14ac:dyDescent="0.35">
      <c r="H1476" s="7"/>
    </row>
    <row r="1477" spans="8:8" ht="15.75" customHeight="1" x14ac:dyDescent="0.35">
      <c r="H1477" s="7"/>
    </row>
    <row r="1478" spans="8:8" ht="15.75" customHeight="1" x14ac:dyDescent="0.35">
      <c r="H1478" s="7"/>
    </row>
    <row r="1479" spans="8:8" ht="15.75" customHeight="1" x14ac:dyDescent="0.35">
      <c r="H1479" s="7"/>
    </row>
    <row r="1480" spans="8:8" ht="15.75" customHeight="1" x14ac:dyDescent="0.35">
      <c r="H1480" s="7"/>
    </row>
    <row r="1481" spans="8:8" ht="15.75" customHeight="1" x14ac:dyDescent="0.35">
      <c r="H1481" s="7"/>
    </row>
    <row r="1482" spans="8:8" ht="15.75" customHeight="1" x14ac:dyDescent="0.35">
      <c r="H1482" s="7"/>
    </row>
    <row r="1483" spans="8:8" ht="15.75" customHeight="1" x14ac:dyDescent="0.35">
      <c r="H1483" s="7"/>
    </row>
    <row r="1484" spans="8:8" ht="15.75" customHeight="1" x14ac:dyDescent="0.35">
      <c r="H1484" s="7"/>
    </row>
    <row r="1485" spans="8:8" ht="15.75" customHeight="1" x14ac:dyDescent="0.35">
      <c r="H1485" s="7"/>
    </row>
    <row r="1486" spans="8:8" ht="15.75" customHeight="1" x14ac:dyDescent="0.35">
      <c r="H1486" s="7"/>
    </row>
    <row r="1487" spans="8:8" ht="15.75" customHeight="1" x14ac:dyDescent="0.35">
      <c r="H1487" s="7"/>
    </row>
    <row r="1488" spans="8:8" ht="15.75" customHeight="1" x14ac:dyDescent="0.35">
      <c r="H1488" s="7"/>
    </row>
    <row r="1489" spans="8:8" ht="15.75" customHeight="1" x14ac:dyDescent="0.35">
      <c r="H1489" s="7"/>
    </row>
    <row r="1490" spans="8:8" ht="15.75" customHeight="1" x14ac:dyDescent="0.35">
      <c r="H1490" s="7"/>
    </row>
    <row r="1491" spans="8:8" ht="15.75" customHeight="1" x14ac:dyDescent="0.35">
      <c r="H1491" s="7"/>
    </row>
    <row r="1492" spans="8:8" ht="15.75" customHeight="1" x14ac:dyDescent="0.35">
      <c r="H1492" s="7"/>
    </row>
    <row r="1493" spans="8:8" ht="15.75" customHeight="1" x14ac:dyDescent="0.35">
      <c r="H1493" s="7"/>
    </row>
    <row r="1494" spans="8:8" ht="15.75" customHeight="1" x14ac:dyDescent="0.35">
      <c r="H1494" s="7"/>
    </row>
    <row r="1495" spans="8:8" ht="15.75" customHeight="1" x14ac:dyDescent="0.35">
      <c r="H1495" s="7"/>
    </row>
    <row r="1496" spans="8:8" ht="15.75" customHeight="1" x14ac:dyDescent="0.35">
      <c r="H1496" s="7"/>
    </row>
    <row r="1497" spans="8:8" ht="15.75" customHeight="1" x14ac:dyDescent="0.35">
      <c r="H1497" s="7"/>
    </row>
    <row r="1498" spans="8:8" ht="15.75" customHeight="1" x14ac:dyDescent="0.35">
      <c r="H1498" s="7"/>
    </row>
    <row r="1499" spans="8:8" ht="15.75" customHeight="1" x14ac:dyDescent="0.35">
      <c r="H1499" s="7"/>
    </row>
    <row r="1500" spans="8:8" ht="15.75" customHeight="1" x14ac:dyDescent="0.35">
      <c r="H1500" s="7"/>
    </row>
    <row r="1501" spans="8:8" ht="15.75" customHeight="1" x14ac:dyDescent="0.35">
      <c r="H1501" s="7"/>
    </row>
    <row r="1502" spans="8:8" ht="15.75" customHeight="1" x14ac:dyDescent="0.35">
      <c r="H1502" s="7"/>
    </row>
    <row r="1503" spans="8:8" ht="15.75" customHeight="1" x14ac:dyDescent="0.35">
      <c r="H1503" s="7"/>
    </row>
    <row r="1504" spans="8:8" ht="15.75" customHeight="1" x14ac:dyDescent="0.35">
      <c r="H1504" s="7"/>
    </row>
    <row r="1505" spans="8:8" ht="15.75" customHeight="1" x14ac:dyDescent="0.35">
      <c r="H1505" s="7"/>
    </row>
    <row r="1506" spans="8:8" ht="15.75" customHeight="1" x14ac:dyDescent="0.35">
      <c r="H1506" s="7"/>
    </row>
    <row r="1507" spans="8:8" ht="15.75" customHeight="1" x14ac:dyDescent="0.35">
      <c r="H1507" s="7"/>
    </row>
    <row r="1508" spans="8:8" ht="15.75" customHeight="1" x14ac:dyDescent="0.35">
      <c r="H1508" s="7"/>
    </row>
    <row r="1509" spans="8:8" ht="15.75" customHeight="1" x14ac:dyDescent="0.35">
      <c r="H1509" s="7"/>
    </row>
    <row r="1510" spans="8:8" ht="15.75" customHeight="1" x14ac:dyDescent="0.35">
      <c r="H1510" s="7"/>
    </row>
    <row r="1511" spans="8:8" ht="15.75" customHeight="1" x14ac:dyDescent="0.35">
      <c r="H1511" s="7"/>
    </row>
    <row r="1512" spans="8:8" ht="15.75" customHeight="1" x14ac:dyDescent="0.35">
      <c r="H1512" s="7"/>
    </row>
    <row r="1513" spans="8:8" ht="15.75" customHeight="1" x14ac:dyDescent="0.35">
      <c r="H1513" s="7"/>
    </row>
    <row r="1514" spans="8:8" ht="15.75" customHeight="1" x14ac:dyDescent="0.35">
      <c r="H1514" s="7"/>
    </row>
    <row r="1515" spans="8:8" ht="15.75" customHeight="1" x14ac:dyDescent="0.35">
      <c r="H1515" s="7"/>
    </row>
    <row r="1516" spans="8:8" ht="15.75" customHeight="1" x14ac:dyDescent="0.35">
      <c r="H1516" s="7"/>
    </row>
    <row r="1517" spans="8:8" ht="15.75" customHeight="1" x14ac:dyDescent="0.35">
      <c r="H1517" s="7"/>
    </row>
    <row r="1518" spans="8:8" ht="15.75" customHeight="1" x14ac:dyDescent="0.35">
      <c r="H1518" s="7"/>
    </row>
    <row r="1519" spans="8:8" ht="15.75" customHeight="1" x14ac:dyDescent="0.35">
      <c r="H1519" s="7"/>
    </row>
    <row r="1520" spans="8:8" ht="15.75" customHeight="1" x14ac:dyDescent="0.35">
      <c r="H1520" s="7"/>
    </row>
    <row r="1521" spans="8:8" ht="15.75" customHeight="1" x14ac:dyDescent="0.35">
      <c r="H1521" s="7"/>
    </row>
    <row r="1522" spans="8:8" ht="15.75" customHeight="1" x14ac:dyDescent="0.35">
      <c r="H1522" s="7"/>
    </row>
    <row r="1523" spans="8:8" ht="15.75" customHeight="1" x14ac:dyDescent="0.35">
      <c r="H1523" s="7"/>
    </row>
    <row r="1524" spans="8:8" ht="15.75" customHeight="1" x14ac:dyDescent="0.35">
      <c r="H1524" s="7"/>
    </row>
    <row r="1525" spans="8:8" ht="15.75" customHeight="1" x14ac:dyDescent="0.35">
      <c r="H1525" s="7"/>
    </row>
    <row r="1526" spans="8:8" ht="15.75" customHeight="1" x14ac:dyDescent="0.35">
      <c r="H1526" s="7"/>
    </row>
    <row r="1527" spans="8:8" ht="15.75" customHeight="1" x14ac:dyDescent="0.35">
      <c r="H1527" s="7"/>
    </row>
    <row r="1528" spans="8:8" ht="15.75" customHeight="1" x14ac:dyDescent="0.35">
      <c r="H1528" s="7"/>
    </row>
    <row r="1529" spans="8:8" ht="15.75" customHeight="1" x14ac:dyDescent="0.35">
      <c r="H1529" s="7"/>
    </row>
    <row r="1530" spans="8:8" ht="15.75" customHeight="1" x14ac:dyDescent="0.35">
      <c r="H1530" s="7"/>
    </row>
    <row r="1531" spans="8:8" ht="15.75" customHeight="1" x14ac:dyDescent="0.35">
      <c r="H1531" s="7"/>
    </row>
    <row r="1532" spans="8:8" ht="15.75" customHeight="1" x14ac:dyDescent="0.35">
      <c r="H1532" s="7"/>
    </row>
    <row r="1533" spans="8:8" ht="15.75" customHeight="1" x14ac:dyDescent="0.35">
      <c r="H1533" s="7"/>
    </row>
    <row r="1534" spans="8:8" ht="15.75" customHeight="1" x14ac:dyDescent="0.35">
      <c r="H1534" s="7"/>
    </row>
    <row r="1535" spans="8:8" ht="15.75" customHeight="1" x14ac:dyDescent="0.35">
      <c r="H1535" s="7"/>
    </row>
    <row r="1536" spans="8:8" ht="15.75" customHeight="1" x14ac:dyDescent="0.35">
      <c r="H1536" s="7"/>
    </row>
    <row r="1537" spans="8:8" ht="15.75" customHeight="1" x14ac:dyDescent="0.35">
      <c r="H1537" s="7"/>
    </row>
    <row r="1538" spans="8:8" ht="15.75" customHeight="1" x14ac:dyDescent="0.35">
      <c r="H1538" s="7"/>
    </row>
    <row r="1539" spans="8:8" ht="15.75" customHeight="1" x14ac:dyDescent="0.35">
      <c r="H1539" s="7"/>
    </row>
    <row r="1540" spans="8:8" ht="15.75" customHeight="1" x14ac:dyDescent="0.35">
      <c r="H1540" s="7"/>
    </row>
    <row r="1541" spans="8:8" ht="15.75" customHeight="1" x14ac:dyDescent="0.35">
      <c r="H1541" s="7"/>
    </row>
    <row r="1542" spans="8:8" ht="15.75" customHeight="1" x14ac:dyDescent="0.35">
      <c r="H1542" s="7"/>
    </row>
    <row r="1543" spans="8:8" ht="15.75" customHeight="1" x14ac:dyDescent="0.35">
      <c r="H1543" s="7"/>
    </row>
    <row r="1544" spans="8:8" ht="15.75" customHeight="1" x14ac:dyDescent="0.35">
      <c r="H1544" s="7"/>
    </row>
    <row r="1545" spans="8:8" ht="15.75" customHeight="1" x14ac:dyDescent="0.35">
      <c r="H1545" s="7"/>
    </row>
    <row r="1546" spans="8:8" ht="15.75" customHeight="1" x14ac:dyDescent="0.35">
      <c r="H1546" s="7"/>
    </row>
    <row r="1547" spans="8:8" ht="15.75" customHeight="1" x14ac:dyDescent="0.35">
      <c r="H1547" s="7"/>
    </row>
    <row r="1548" spans="8:8" ht="15.75" customHeight="1" x14ac:dyDescent="0.35">
      <c r="H1548" s="7"/>
    </row>
    <row r="1549" spans="8:8" ht="15.75" customHeight="1" x14ac:dyDescent="0.35">
      <c r="H1549" s="7"/>
    </row>
    <row r="1550" spans="8:8" ht="15.75" customHeight="1" x14ac:dyDescent="0.35">
      <c r="H1550" s="7"/>
    </row>
    <row r="1551" spans="8:8" ht="15.75" customHeight="1" x14ac:dyDescent="0.35">
      <c r="H1551" s="7"/>
    </row>
    <row r="1552" spans="8:8" ht="15.75" customHeight="1" x14ac:dyDescent="0.35">
      <c r="H1552" s="7"/>
    </row>
    <row r="1553" spans="8:8" ht="15.75" customHeight="1" x14ac:dyDescent="0.35">
      <c r="H1553" s="7"/>
    </row>
    <row r="1554" spans="8:8" ht="15.75" customHeight="1" x14ac:dyDescent="0.35">
      <c r="H1554" s="7"/>
    </row>
    <row r="1555" spans="8:8" ht="15.75" customHeight="1" x14ac:dyDescent="0.35">
      <c r="H1555" s="7"/>
    </row>
    <row r="1556" spans="8:8" ht="15.75" customHeight="1" x14ac:dyDescent="0.35">
      <c r="H1556" s="7"/>
    </row>
    <row r="1557" spans="8:8" ht="15.75" customHeight="1" x14ac:dyDescent="0.35">
      <c r="H1557" s="7"/>
    </row>
    <row r="1558" spans="8:8" ht="15.75" customHeight="1" x14ac:dyDescent="0.35">
      <c r="H1558" s="7"/>
    </row>
    <row r="1559" spans="8:8" ht="15.75" customHeight="1" x14ac:dyDescent="0.35">
      <c r="H1559" s="7"/>
    </row>
    <row r="1560" spans="8:8" ht="15.75" customHeight="1" x14ac:dyDescent="0.35">
      <c r="H1560" s="7"/>
    </row>
    <row r="1561" spans="8:8" ht="15.75" customHeight="1" x14ac:dyDescent="0.35">
      <c r="H1561" s="7"/>
    </row>
    <row r="1562" spans="8:8" ht="15.75" customHeight="1" x14ac:dyDescent="0.35">
      <c r="H1562" s="7"/>
    </row>
    <row r="1563" spans="8:8" ht="15.75" customHeight="1" x14ac:dyDescent="0.35">
      <c r="H1563" s="7"/>
    </row>
    <row r="1564" spans="8:8" ht="15.75" customHeight="1" x14ac:dyDescent="0.35">
      <c r="H1564" s="7"/>
    </row>
    <row r="1565" spans="8:8" ht="15.75" customHeight="1" x14ac:dyDescent="0.35">
      <c r="H1565" s="7"/>
    </row>
    <row r="1566" spans="8:8" ht="15.75" customHeight="1" x14ac:dyDescent="0.35">
      <c r="H1566" s="7"/>
    </row>
    <row r="1567" spans="8:8" ht="15.75" customHeight="1" x14ac:dyDescent="0.35">
      <c r="H1567" s="7"/>
    </row>
    <row r="1568" spans="8:8" ht="15.75" customHeight="1" x14ac:dyDescent="0.35">
      <c r="H1568" s="7"/>
    </row>
    <row r="1569" spans="8:8" ht="15.75" customHeight="1" x14ac:dyDescent="0.35">
      <c r="H1569" s="7"/>
    </row>
    <row r="1570" spans="8:8" ht="15.75" customHeight="1" x14ac:dyDescent="0.35">
      <c r="H1570" s="7"/>
    </row>
    <row r="1571" spans="8:8" ht="15.75" customHeight="1" x14ac:dyDescent="0.35">
      <c r="H1571" s="7"/>
    </row>
    <row r="1572" spans="8:8" ht="15.75" customHeight="1" x14ac:dyDescent="0.35">
      <c r="H1572" s="7"/>
    </row>
    <row r="1573" spans="8:8" ht="15.75" customHeight="1" x14ac:dyDescent="0.35">
      <c r="H1573" s="7"/>
    </row>
    <row r="1574" spans="8:8" ht="15.75" customHeight="1" x14ac:dyDescent="0.35">
      <c r="H1574" s="7"/>
    </row>
    <row r="1575" spans="8:8" ht="15.75" customHeight="1" x14ac:dyDescent="0.35">
      <c r="H1575" s="7"/>
    </row>
    <row r="1576" spans="8:8" ht="15.75" customHeight="1" x14ac:dyDescent="0.35">
      <c r="H1576" s="7"/>
    </row>
    <row r="1577" spans="8:8" ht="15.75" customHeight="1" x14ac:dyDescent="0.35">
      <c r="H1577" s="7"/>
    </row>
    <row r="1578" spans="8:8" ht="15.75" customHeight="1" x14ac:dyDescent="0.35">
      <c r="H1578" s="7"/>
    </row>
    <row r="1579" spans="8:8" ht="15.75" customHeight="1" x14ac:dyDescent="0.35">
      <c r="H1579" s="7"/>
    </row>
    <row r="1580" spans="8:8" ht="15.75" customHeight="1" x14ac:dyDescent="0.35">
      <c r="H1580" s="7"/>
    </row>
    <row r="1581" spans="8:8" ht="15.75" customHeight="1" x14ac:dyDescent="0.35">
      <c r="H1581" s="7"/>
    </row>
    <row r="1582" spans="8:8" ht="15.75" customHeight="1" x14ac:dyDescent="0.35">
      <c r="H1582" s="7"/>
    </row>
    <row r="1583" spans="8:8" ht="15.75" customHeight="1" x14ac:dyDescent="0.35">
      <c r="H1583" s="7"/>
    </row>
    <row r="1584" spans="8:8" ht="15.75" customHeight="1" x14ac:dyDescent="0.35">
      <c r="H1584" s="7"/>
    </row>
    <row r="1585" spans="8:8" ht="15.75" customHeight="1" x14ac:dyDescent="0.35">
      <c r="H1585" s="7"/>
    </row>
    <row r="1586" spans="8:8" ht="15.75" customHeight="1" x14ac:dyDescent="0.35">
      <c r="H1586" s="7"/>
    </row>
    <row r="1587" spans="8:8" ht="15.75" customHeight="1" x14ac:dyDescent="0.35">
      <c r="H1587" s="7"/>
    </row>
    <row r="1588" spans="8:8" ht="15.75" customHeight="1" x14ac:dyDescent="0.35">
      <c r="H1588" s="7"/>
    </row>
    <row r="1589" spans="8:8" ht="15.75" customHeight="1" x14ac:dyDescent="0.35">
      <c r="H1589" s="7"/>
    </row>
    <row r="1590" spans="8:8" ht="15.75" customHeight="1" x14ac:dyDescent="0.35">
      <c r="H1590" s="7"/>
    </row>
    <row r="1591" spans="8:8" ht="15.75" customHeight="1" x14ac:dyDescent="0.35">
      <c r="H1591" s="7"/>
    </row>
    <row r="1592" spans="8:8" ht="15.75" customHeight="1" x14ac:dyDescent="0.35">
      <c r="H1592" s="7"/>
    </row>
    <row r="1593" spans="8:8" ht="15.75" customHeight="1" x14ac:dyDescent="0.35">
      <c r="H1593" s="7"/>
    </row>
    <row r="1594" spans="8:8" ht="15.75" customHeight="1" x14ac:dyDescent="0.35">
      <c r="H1594" s="7"/>
    </row>
    <row r="1595" spans="8:8" ht="15.75" customHeight="1" x14ac:dyDescent="0.35">
      <c r="H1595" s="7"/>
    </row>
    <row r="1596" spans="8:8" ht="15.75" customHeight="1" x14ac:dyDescent="0.35">
      <c r="H1596" s="7"/>
    </row>
    <row r="1597" spans="8:8" ht="15.75" customHeight="1" x14ac:dyDescent="0.35">
      <c r="H1597" s="7"/>
    </row>
    <row r="1598" spans="8:8" ht="15.75" customHeight="1" x14ac:dyDescent="0.35">
      <c r="H1598" s="7"/>
    </row>
    <row r="1599" spans="8:8" ht="15.75" customHeight="1" x14ac:dyDescent="0.35">
      <c r="H1599" s="7"/>
    </row>
    <row r="1600" spans="8:8" ht="15.75" customHeight="1" x14ac:dyDescent="0.35">
      <c r="H1600" s="7"/>
    </row>
    <row r="1601" spans="8:8" ht="15.75" customHeight="1" x14ac:dyDescent="0.35">
      <c r="H1601" s="7"/>
    </row>
    <row r="1602" spans="8:8" ht="15.75" customHeight="1" x14ac:dyDescent="0.35">
      <c r="H1602" s="7"/>
    </row>
    <row r="1603" spans="8:8" ht="15.75" customHeight="1" x14ac:dyDescent="0.35">
      <c r="H1603" s="7"/>
    </row>
    <row r="1604" spans="8:8" ht="15.75" customHeight="1" x14ac:dyDescent="0.35">
      <c r="H1604" s="7"/>
    </row>
    <row r="1605" spans="8:8" ht="15.75" customHeight="1" x14ac:dyDescent="0.35">
      <c r="H1605" s="7"/>
    </row>
    <row r="1606" spans="8:8" ht="15.75" customHeight="1" x14ac:dyDescent="0.35">
      <c r="H1606" s="7"/>
    </row>
    <row r="1607" spans="8:8" ht="15.75" customHeight="1" x14ac:dyDescent="0.35">
      <c r="H1607" s="7"/>
    </row>
    <row r="1608" spans="8:8" ht="15.75" customHeight="1" x14ac:dyDescent="0.35">
      <c r="H1608" s="7"/>
    </row>
    <row r="1609" spans="8:8" ht="15.75" customHeight="1" x14ac:dyDescent="0.35">
      <c r="H1609" s="7"/>
    </row>
    <row r="1610" spans="8:8" ht="15.75" customHeight="1" x14ac:dyDescent="0.35">
      <c r="H1610" s="7"/>
    </row>
    <row r="1611" spans="8:8" ht="15.75" customHeight="1" x14ac:dyDescent="0.35">
      <c r="H1611" s="7"/>
    </row>
    <row r="1612" spans="8:8" ht="15.75" customHeight="1" x14ac:dyDescent="0.35">
      <c r="H1612" s="7"/>
    </row>
    <row r="1613" spans="8:8" ht="15.75" customHeight="1" x14ac:dyDescent="0.35">
      <c r="H1613" s="7"/>
    </row>
    <row r="1614" spans="8:8" ht="15.75" customHeight="1" x14ac:dyDescent="0.35">
      <c r="H1614" s="7"/>
    </row>
    <row r="1615" spans="8:8" ht="15.75" customHeight="1" x14ac:dyDescent="0.35">
      <c r="H1615" s="7"/>
    </row>
    <row r="1616" spans="8:8" ht="15.75" customHeight="1" x14ac:dyDescent="0.35">
      <c r="H1616" s="7"/>
    </row>
    <row r="1617" spans="8:8" ht="15.75" customHeight="1" x14ac:dyDescent="0.35">
      <c r="H1617" s="7"/>
    </row>
    <row r="1618" spans="8:8" ht="15.75" customHeight="1" x14ac:dyDescent="0.35">
      <c r="H1618" s="7"/>
    </row>
    <row r="1619" spans="8:8" ht="15.75" customHeight="1" x14ac:dyDescent="0.35">
      <c r="H1619" s="7"/>
    </row>
    <row r="1620" spans="8:8" ht="15.75" customHeight="1" x14ac:dyDescent="0.35">
      <c r="H1620" s="7"/>
    </row>
    <row r="1621" spans="8:8" ht="15.75" customHeight="1" x14ac:dyDescent="0.35">
      <c r="H1621" s="7"/>
    </row>
    <row r="1622" spans="8:8" ht="15.75" customHeight="1" x14ac:dyDescent="0.35">
      <c r="H1622" s="7"/>
    </row>
    <row r="1623" spans="8:8" ht="15.75" customHeight="1" x14ac:dyDescent="0.35">
      <c r="H1623" s="7"/>
    </row>
    <row r="1624" spans="8:8" ht="15.75" customHeight="1" x14ac:dyDescent="0.35">
      <c r="H1624" s="7"/>
    </row>
    <row r="1625" spans="8:8" ht="15.75" customHeight="1" x14ac:dyDescent="0.35">
      <c r="H1625" s="7"/>
    </row>
    <row r="1626" spans="8:8" ht="15.75" customHeight="1" x14ac:dyDescent="0.35">
      <c r="H1626" s="7"/>
    </row>
    <row r="1627" spans="8:8" ht="15.75" customHeight="1" x14ac:dyDescent="0.35">
      <c r="H1627" s="7"/>
    </row>
    <row r="1628" spans="8:8" ht="15.75" customHeight="1" x14ac:dyDescent="0.35">
      <c r="H1628" s="7"/>
    </row>
    <row r="1629" spans="8:8" ht="15.75" customHeight="1" x14ac:dyDescent="0.35">
      <c r="H1629" s="7"/>
    </row>
    <row r="1630" spans="8:8" ht="15.75" customHeight="1" x14ac:dyDescent="0.35">
      <c r="H1630" s="7"/>
    </row>
    <row r="1631" spans="8:8" ht="15.75" customHeight="1" x14ac:dyDescent="0.35">
      <c r="H1631" s="7"/>
    </row>
    <row r="1632" spans="8:8" ht="15.75" customHeight="1" x14ac:dyDescent="0.35">
      <c r="H1632" s="7"/>
    </row>
    <row r="1633" spans="8:8" ht="15.75" customHeight="1" x14ac:dyDescent="0.35">
      <c r="H1633" s="7"/>
    </row>
    <row r="1634" spans="8:8" ht="15.75" customHeight="1" x14ac:dyDescent="0.35">
      <c r="H1634" s="7"/>
    </row>
    <row r="1635" spans="8:8" ht="15.75" customHeight="1" x14ac:dyDescent="0.35">
      <c r="H1635" s="7"/>
    </row>
    <row r="1636" spans="8:8" ht="15.75" customHeight="1" x14ac:dyDescent="0.35">
      <c r="H1636" s="7"/>
    </row>
    <row r="1637" spans="8:8" ht="15.75" customHeight="1" x14ac:dyDescent="0.35">
      <c r="H1637" s="7"/>
    </row>
    <row r="1638" spans="8:8" ht="15.75" customHeight="1" x14ac:dyDescent="0.35">
      <c r="H1638" s="7"/>
    </row>
    <row r="1639" spans="8:8" ht="15.75" customHeight="1" x14ac:dyDescent="0.35">
      <c r="H1639" s="7"/>
    </row>
    <row r="1640" spans="8:8" ht="15.75" customHeight="1" x14ac:dyDescent="0.35">
      <c r="H1640" s="7"/>
    </row>
    <row r="1641" spans="8:8" ht="15.75" customHeight="1" x14ac:dyDescent="0.35">
      <c r="H1641" s="7"/>
    </row>
    <row r="1642" spans="8:8" ht="15.75" customHeight="1" x14ac:dyDescent="0.35">
      <c r="H1642" s="7"/>
    </row>
    <row r="1643" spans="8:8" ht="15.75" customHeight="1" x14ac:dyDescent="0.35">
      <c r="H1643" s="7"/>
    </row>
    <row r="1644" spans="8:8" ht="15.75" customHeight="1" x14ac:dyDescent="0.35">
      <c r="H1644" s="7"/>
    </row>
    <row r="1645" spans="8:8" ht="15.75" customHeight="1" x14ac:dyDescent="0.35">
      <c r="H1645" s="7"/>
    </row>
    <row r="1646" spans="8:8" ht="15.75" customHeight="1" x14ac:dyDescent="0.35">
      <c r="H1646" s="7"/>
    </row>
    <row r="1647" spans="8:8" ht="15.75" customHeight="1" x14ac:dyDescent="0.35">
      <c r="H1647" s="7"/>
    </row>
    <row r="1648" spans="8:8" ht="15.75" customHeight="1" x14ac:dyDescent="0.35">
      <c r="H1648" s="7"/>
    </row>
    <row r="1649" spans="8:8" ht="15.75" customHeight="1" x14ac:dyDescent="0.35">
      <c r="H1649" s="7"/>
    </row>
    <row r="1650" spans="8:8" ht="15.75" customHeight="1" x14ac:dyDescent="0.35">
      <c r="H1650" s="7"/>
    </row>
    <row r="1651" spans="8:8" ht="15.75" customHeight="1" x14ac:dyDescent="0.35">
      <c r="H1651" s="7"/>
    </row>
    <row r="1652" spans="8:8" ht="15.75" customHeight="1" x14ac:dyDescent="0.35">
      <c r="H1652" s="7"/>
    </row>
    <row r="1653" spans="8:8" ht="15.75" customHeight="1" x14ac:dyDescent="0.35">
      <c r="H1653" s="7"/>
    </row>
    <row r="1654" spans="8:8" ht="15.75" customHeight="1" x14ac:dyDescent="0.35">
      <c r="H1654" s="7"/>
    </row>
    <row r="1655" spans="8:8" ht="15.75" customHeight="1" x14ac:dyDescent="0.35">
      <c r="H1655" s="7"/>
    </row>
    <row r="1656" spans="8:8" ht="15.75" customHeight="1" x14ac:dyDescent="0.35">
      <c r="H1656" s="7"/>
    </row>
    <row r="1657" spans="8:8" ht="15.75" customHeight="1" x14ac:dyDescent="0.35">
      <c r="H1657" s="7"/>
    </row>
    <row r="1658" spans="8:8" ht="15.75" customHeight="1" x14ac:dyDescent="0.35">
      <c r="H1658" s="7"/>
    </row>
    <row r="1659" spans="8:8" ht="15.75" customHeight="1" x14ac:dyDescent="0.35">
      <c r="H1659" s="7"/>
    </row>
    <row r="1660" spans="8:8" ht="15.75" customHeight="1" x14ac:dyDescent="0.35">
      <c r="H1660" s="7"/>
    </row>
    <row r="1661" spans="8:8" ht="15.75" customHeight="1" x14ac:dyDescent="0.35">
      <c r="H1661" s="7"/>
    </row>
    <row r="1662" spans="8:8" ht="15.75" customHeight="1" x14ac:dyDescent="0.35">
      <c r="H1662" s="7"/>
    </row>
    <row r="1663" spans="8:8" ht="15.75" customHeight="1" x14ac:dyDescent="0.35">
      <c r="H1663" s="7"/>
    </row>
    <row r="1664" spans="8:8" ht="15.75" customHeight="1" x14ac:dyDescent="0.35">
      <c r="H1664" s="7"/>
    </row>
    <row r="1665" spans="8:8" ht="15.75" customHeight="1" x14ac:dyDescent="0.35">
      <c r="H1665" s="7"/>
    </row>
    <row r="1666" spans="8:8" ht="15.75" customHeight="1" x14ac:dyDescent="0.35">
      <c r="H1666" s="7"/>
    </row>
    <row r="1667" spans="8:8" ht="15.75" customHeight="1" x14ac:dyDescent="0.35">
      <c r="H1667" s="7"/>
    </row>
    <row r="1668" spans="8:8" ht="15.75" customHeight="1" x14ac:dyDescent="0.35">
      <c r="H1668" s="7"/>
    </row>
    <row r="1669" spans="8:8" ht="15.75" customHeight="1" x14ac:dyDescent="0.35">
      <c r="H1669" s="7"/>
    </row>
    <row r="1670" spans="8:8" ht="15.75" customHeight="1" x14ac:dyDescent="0.35">
      <c r="H1670" s="7"/>
    </row>
    <row r="1671" spans="8:8" ht="15.75" customHeight="1" x14ac:dyDescent="0.35">
      <c r="H1671" s="7"/>
    </row>
    <row r="1672" spans="8:8" ht="15.75" customHeight="1" x14ac:dyDescent="0.35">
      <c r="H1672" s="7"/>
    </row>
    <row r="1673" spans="8:8" ht="15.75" customHeight="1" x14ac:dyDescent="0.35">
      <c r="H1673" s="7"/>
    </row>
    <row r="1674" spans="8:8" ht="15.75" customHeight="1" x14ac:dyDescent="0.35">
      <c r="H1674" s="7"/>
    </row>
    <row r="1675" spans="8:8" ht="15.75" customHeight="1" x14ac:dyDescent="0.35">
      <c r="H1675" s="7"/>
    </row>
    <row r="1676" spans="8:8" ht="15.75" customHeight="1" x14ac:dyDescent="0.35">
      <c r="H1676" s="7"/>
    </row>
    <row r="1677" spans="8:8" ht="15.75" customHeight="1" x14ac:dyDescent="0.35">
      <c r="H1677" s="7"/>
    </row>
    <row r="1678" spans="8:8" ht="15.75" customHeight="1" x14ac:dyDescent="0.35">
      <c r="H1678" s="7"/>
    </row>
    <row r="1679" spans="8:8" ht="15.75" customHeight="1" x14ac:dyDescent="0.35">
      <c r="H1679" s="7"/>
    </row>
    <row r="1680" spans="8:8" ht="15.75" customHeight="1" x14ac:dyDescent="0.35">
      <c r="H1680" s="7"/>
    </row>
    <row r="1681" spans="8:8" ht="15.75" customHeight="1" x14ac:dyDescent="0.35">
      <c r="H1681" s="7"/>
    </row>
    <row r="1682" spans="8:8" ht="15.75" customHeight="1" x14ac:dyDescent="0.35">
      <c r="H1682" s="7"/>
    </row>
    <row r="1683" spans="8:8" ht="15.75" customHeight="1" x14ac:dyDescent="0.35">
      <c r="H1683" s="7"/>
    </row>
    <row r="1684" spans="8:8" ht="15.75" customHeight="1" x14ac:dyDescent="0.35">
      <c r="H1684" s="7"/>
    </row>
    <row r="1685" spans="8:8" ht="15.75" customHeight="1" x14ac:dyDescent="0.35">
      <c r="H1685" s="7"/>
    </row>
    <row r="1686" spans="8:8" ht="15.75" customHeight="1" x14ac:dyDescent="0.35">
      <c r="H1686" s="7"/>
    </row>
    <row r="1687" spans="8:8" ht="15.75" customHeight="1" x14ac:dyDescent="0.35">
      <c r="H1687" s="7"/>
    </row>
    <row r="1688" spans="8:8" ht="15.75" customHeight="1" x14ac:dyDescent="0.35">
      <c r="H1688" s="7"/>
    </row>
    <row r="1689" spans="8:8" ht="15.75" customHeight="1" x14ac:dyDescent="0.35">
      <c r="H1689" s="7"/>
    </row>
    <row r="1690" spans="8:8" ht="15.75" customHeight="1" x14ac:dyDescent="0.35">
      <c r="H1690" s="7"/>
    </row>
    <row r="1691" spans="8:8" ht="15.75" customHeight="1" x14ac:dyDescent="0.35">
      <c r="H1691" s="7"/>
    </row>
    <row r="1692" spans="8:8" ht="15.75" customHeight="1" x14ac:dyDescent="0.35">
      <c r="H1692" s="7"/>
    </row>
    <row r="1693" spans="8:8" ht="15.75" customHeight="1" x14ac:dyDescent="0.35">
      <c r="H1693" s="7"/>
    </row>
    <row r="1694" spans="8:8" ht="15.75" customHeight="1" x14ac:dyDescent="0.35">
      <c r="H1694" s="7"/>
    </row>
    <row r="1695" spans="8:8" ht="15.75" customHeight="1" x14ac:dyDescent="0.35">
      <c r="H1695" s="7"/>
    </row>
    <row r="1696" spans="8:8" ht="15.75" customHeight="1" x14ac:dyDescent="0.35">
      <c r="H1696" s="7"/>
    </row>
    <row r="1697" spans="8:8" ht="15.75" customHeight="1" x14ac:dyDescent="0.35">
      <c r="H1697" s="7"/>
    </row>
    <row r="1698" spans="8:8" ht="15.75" customHeight="1" x14ac:dyDescent="0.35">
      <c r="H1698" s="7"/>
    </row>
    <row r="1699" spans="8:8" ht="15.75" customHeight="1" x14ac:dyDescent="0.35">
      <c r="H1699" s="7"/>
    </row>
    <row r="1700" spans="8:8" ht="15.75" customHeight="1" x14ac:dyDescent="0.35">
      <c r="H1700" s="7"/>
    </row>
    <row r="1701" spans="8:8" ht="15.75" customHeight="1" x14ac:dyDescent="0.35">
      <c r="H1701" s="7"/>
    </row>
    <row r="1702" spans="8:8" ht="15.75" customHeight="1" x14ac:dyDescent="0.35">
      <c r="H1702" s="7"/>
    </row>
    <row r="1703" spans="8:8" ht="15.75" customHeight="1" x14ac:dyDescent="0.35">
      <c r="H1703" s="7"/>
    </row>
    <row r="1704" spans="8:8" ht="15.75" customHeight="1" x14ac:dyDescent="0.35">
      <c r="H1704" s="7"/>
    </row>
    <row r="1705" spans="8:8" ht="15.75" customHeight="1" x14ac:dyDescent="0.35">
      <c r="H1705" s="7"/>
    </row>
    <row r="1706" spans="8:8" ht="15.75" customHeight="1" x14ac:dyDescent="0.35">
      <c r="H1706" s="7"/>
    </row>
    <row r="1707" spans="8:8" ht="15.75" customHeight="1" x14ac:dyDescent="0.35">
      <c r="H1707" s="7"/>
    </row>
    <row r="1708" spans="8:8" ht="15.75" customHeight="1" x14ac:dyDescent="0.35">
      <c r="H1708" s="7"/>
    </row>
    <row r="1709" spans="8:8" ht="15.75" customHeight="1" x14ac:dyDescent="0.35">
      <c r="H1709" s="7"/>
    </row>
    <row r="1710" spans="8:8" ht="15.75" customHeight="1" x14ac:dyDescent="0.35">
      <c r="H1710" s="7"/>
    </row>
    <row r="1711" spans="8:8" ht="15.75" customHeight="1" x14ac:dyDescent="0.35">
      <c r="H1711" s="7"/>
    </row>
    <row r="1712" spans="8:8" ht="15.75" customHeight="1" x14ac:dyDescent="0.35">
      <c r="H1712" s="7"/>
    </row>
    <row r="1713" spans="8:8" ht="15.75" customHeight="1" x14ac:dyDescent="0.35">
      <c r="H1713" s="7"/>
    </row>
    <row r="1714" spans="8:8" ht="15.75" customHeight="1" x14ac:dyDescent="0.35">
      <c r="H1714" s="7"/>
    </row>
    <row r="1715" spans="8:8" ht="15.75" customHeight="1" x14ac:dyDescent="0.35">
      <c r="H1715" s="7"/>
    </row>
    <row r="1716" spans="8:8" ht="15.75" customHeight="1" x14ac:dyDescent="0.35">
      <c r="H1716" s="7"/>
    </row>
    <row r="1717" spans="8:8" ht="15.75" customHeight="1" x14ac:dyDescent="0.35">
      <c r="H1717" s="7"/>
    </row>
    <row r="1718" spans="8:8" ht="15.75" customHeight="1" x14ac:dyDescent="0.35">
      <c r="H1718" s="7"/>
    </row>
    <row r="1719" spans="8:8" ht="15.75" customHeight="1" x14ac:dyDescent="0.35">
      <c r="H1719" s="7"/>
    </row>
    <row r="1720" spans="8:8" ht="15.75" customHeight="1" x14ac:dyDescent="0.35">
      <c r="H1720" s="7"/>
    </row>
    <row r="1721" spans="8:8" ht="15.75" customHeight="1" x14ac:dyDescent="0.35">
      <c r="H1721" s="7"/>
    </row>
    <row r="1722" spans="8:8" ht="15.75" customHeight="1" x14ac:dyDescent="0.35">
      <c r="H1722" s="7"/>
    </row>
    <row r="1723" spans="8:8" ht="15.75" customHeight="1" x14ac:dyDescent="0.35">
      <c r="H1723" s="7"/>
    </row>
    <row r="1724" spans="8:8" ht="15.75" customHeight="1" x14ac:dyDescent="0.35">
      <c r="H1724" s="7"/>
    </row>
    <row r="1725" spans="8:8" ht="15.75" customHeight="1" x14ac:dyDescent="0.35">
      <c r="H1725" s="7"/>
    </row>
    <row r="1726" spans="8:8" ht="15.75" customHeight="1" x14ac:dyDescent="0.35">
      <c r="H1726" s="7"/>
    </row>
    <row r="1727" spans="8:8" ht="15.75" customHeight="1" x14ac:dyDescent="0.35">
      <c r="H1727" s="7"/>
    </row>
    <row r="1728" spans="8:8" ht="15.75" customHeight="1" x14ac:dyDescent="0.35">
      <c r="H1728" s="7"/>
    </row>
    <row r="1729" spans="8:8" ht="15.75" customHeight="1" x14ac:dyDescent="0.35">
      <c r="H1729" s="7"/>
    </row>
    <row r="1730" spans="8:8" ht="15.75" customHeight="1" x14ac:dyDescent="0.35">
      <c r="H1730" s="7"/>
    </row>
    <row r="1731" spans="8:8" ht="15.75" customHeight="1" x14ac:dyDescent="0.35">
      <c r="H1731" s="7"/>
    </row>
    <row r="1732" spans="8:8" ht="15.75" customHeight="1" x14ac:dyDescent="0.35">
      <c r="H1732" s="7"/>
    </row>
    <row r="1733" spans="8:8" ht="15.75" customHeight="1" x14ac:dyDescent="0.35">
      <c r="H1733" s="7"/>
    </row>
    <row r="1734" spans="8:8" ht="15.75" customHeight="1" x14ac:dyDescent="0.35">
      <c r="H1734" s="7"/>
    </row>
    <row r="1735" spans="8:8" ht="15.75" customHeight="1" x14ac:dyDescent="0.35">
      <c r="H1735" s="7"/>
    </row>
    <row r="1736" spans="8:8" ht="15.75" customHeight="1" x14ac:dyDescent="0.35">
      <c r="H1736" s="7"/>
    </row>
    <row r="1737" spans="8:8" ht="15.75" customHeight="1" x14ac:dyDescent="0.35">
      <c r="H1737" s="7"/>
    </row>
    <row r="1738" spans="8:8" ht="15.75" customHeight="1" x14ac:dyDescent="0.35">
      <c r="H1738" s="7"/>
    </row>
    <row r="1739" spans="8:8" ht="15.75" customHeight="1" x14ac:dyDescent="0.35">
      <c r="H1739" s="7"/>
    </row>
    <row r="1740" spans="8:8" ht="15.75" customHeight="1" x14ac:dyDescent="0.35">
      <c r="H1740" s="7"/>
    </row>
    <row r="1741" spans="8:8" ht="15.75" customHeight="1" x14ac:dyDescent="0.35">
      <c r="H1741" s="7"/>
    </row>
    <row r="1742" spans="8:8" ht="15.75" customHeight="1" x14ac:dyDescent="0.35">
      <c r="H1742" s="7"/>
    </row>
    <row r="1743" spans="8:8" ht="15.75" customHeight="1" x14ac:dyDescent="0.35">
      <c r="H1743" s="7"/>
    </row>
    <row r="1744" spans="8:8" ht="15.75" customHeight="1" x14ac:dyDescent="0.35">
      <c r="H1744" s="7"/>
    </row>
    <row r="1745" spans="8:8" ht="15.75" customHeight="1" x14ac:dyDescent="0.35">
      <c r="H1745" s="7"/>
    </row>
    <row r="1746" spans="8:8" ht="15.75" customHeight="1" x14ac:dyDescent="0.35">
      <c r="H1746" s="7"/>
    </row>
    <row r="1747" spans="8:8" ht="15.75" customHeight="1" x14ac:dyDescent="0.35">
      <c r="H1747" s="7"/>
    </row>
    <row r="1748" spans="8:8" ht="15.75" customHeight="1" x14ac:dyDescent="0.35">
      <c r="H1748" s="7"/>
    </row>
    <row r="1749" spans="8:8" ht="15.75" customHeight="1" x14ac:dyDescent="0.35">
      <c r="H1749" s="7"/>
    </row>
    <row r="1750" spans="8:8" ht="15.75" customHeight="1" x14ac:dyDescent="0.35">
      <c r="H1750" s="7"/>
    </row>
    <row r="1751" spans="8:8" ht="15.75" customHeight="1" x14ac:dyDescent="0.35">
      <c r="H1751" s="7"/>
    </row>
    <row r="1752" spans="8:8" ht="15.75" customHeight="1" x14ac:dyDescent="0.35">
      <c r="H1752" s="7"/>
    </row>
    <row r="1753" spans="8:8" ht="15.75" customHeight="1" x14ac:dyDescent="0.35">
      <c r="H1753" s="7"/>
    </row>
    <row r="1754" spans="8:8" ht="15.75" customHeight="1" x14ac:dyDescent="0.35">
      <c r="H1754" s="7"/>
    </row>
    <row r="1755" spans="8:8" ht="15.75" customHeight="1" x14ac:dyDescent="0.35">
      <c r="H1755" s="7"/>
    </row>
    <row r="1756" spans="8:8" ht="15.75" customHeight="1" x14ac:dyDescent="0.35">
      <c r="H1756" s="7"/>
    </row>
    <row r="1757" spans="8:8" ht="15.75" customHeight="1" x14ac:dyDescent="0.35">
      <c r="H1757" s="7"/>
    </row>
    <row r="1758" spans="8:8" ht="15.75" customHeight="1" x14ac:dyDescent="0.35">
      <c r="H1758" s="7"/>
    </row>
    <row r="1759" spans="8:8" ht="15.75" customHeight="1" x14ac:dyDescent="0.35">
      <c r="H1759" s="7"/>
    </row>
    <row r="1760" spans="8:8" ht="15.75" customHeight="1" x14ac:dyDescent="0.35">
      <c r="H1760" s="7"/>
    </row>
    <row r="1761" spans="8:8" ht="15.75" customHeight="1" x14ac:dyDescent="0.35">
      <c r="H1761" s="7"/>
    </row>
    <row r="1762" spans="8:8" ht="15.75" customHeight="1" x14ac:dyDescent="0.35">
      <c r="H1762" s="7"/>
    </row>
    <row r="1763" spans="8:8" ht="15.75" customHeight="1" x14ac:dyDescent="0.35">
      <c r="H1763" s="7"/>
    </row>
    <row r="1764" spans="8:8" ht="15.75" customHeight="1" x14ac:dyDescent="0.35">
      <c r="H1764" s="7"/>
    </row>
    <row r="1765" spans="8:8" ht="15.75" customHeight="1" x14ac:dyDescent="0.35">
      <c r="H1765" s="7"/>
    </row>
    <row r="1766" spans="8:8" ht="15.75" customHeight="1" x14ac:dyDescent="0.35">
      <c r="H1766" s="7"/>
    </row>
    <row r="1767" spans="8:8" ht="15.75" customHeight="1" x14ac:dyDescent="0.35">
      <c r="H1767" s="7"/>
    </row>
    <row r="1768" spans="8:8" ht="15.75" customHeight="1" x14ac:dyDescent="0.35">
      <c r="H1768" s="7"/>
    </row>
    <row r="1769" spans="8:8" ht="15.75" customHeight="1" x14ac:dyDescent="0.35">
      <c r="H1769" s="7"/>
    </row>
    <row r="1770" spans="8:8" ht="15.75" customHeight="1" x14ac:dyDescent="0.35">
      <c r="H1770" s="7"/>
    </row>
    <row r="1771" spans="8:8" ht="15.75" customHeight="1" x14ac:dyDescent="0.35">
      <c r="H1771" s="7"/>
    </row>
    <row r="1772" spans="8:8" ht="15.75" customHeight="1" x14ac:dyDescent="0.35">
      <c r="H1772" s="7"/>
    </row>
    <row r="1773" spans="8:8" ht="15.75" customHeight="1" x14ac:dyDescent="0.35">
      <c r="H1773" s="7"/>
    </row>
    <row r="1774" spans="8:8" ht="15.75" customHeight="1" x14ac:dyDescent="0.35">
      <c r="H1774" s="7"/>
    </row>
    <row r="1775" spans="8:8" ht="15.75" customHeight="1" x14ac:dyDescent="0.35">
      <c r="H1775" s="7"/>
    </row>
    <row r="1776" spans="8:8" ht="15.75" customHeight="1" x14ac:dyDescent="0.35">
      <c r="H1776" s="7"/>
    </row>
    <row r="1777" spans="8:8" ht="15.75" customHeight="1" x14ac:dyDescent="0.35">
      <c r="H1777" s="7"/>
    </row>
    <row r="1778" spans="8:8" ht="15.75" customHeight="1" x14ac:dyDescent="0.35">
      <c r="H1778" s="7"/>
    </row>
    <row r="1779" spans="8:8" ht="15.75" customHeight="1" x14ac:dyDescent="0.35">
      <c r="H1779" s="7"/>
    </row>
    <row r="1780" spans="8:8" ht="15.75" customHeight="1" x14ac:dyDescent="0.35">
      <c r="H1780" s="7"/>
    </row>
    <row r="1781" spans="8:8" ht="15.75" customHeight="1" x14ac:dyDescent="0.35">
      <c r="H1781" s="7"/>
    </row>
    <row r="1782" spans="8:8" ht="15.75" customHeight="1" x14ac:dyDescent="0.35">
      <c r="H1782" s="7"/>
    </row>
    <row r="1783" spans="8:8" ht="15.75" customHeight="1" x14ac:dyDescent="0.35">
      <c r="H1783" s="7"/>
    </row>
    <row r="1784" spans="8:8" ht="15.75" customHeight="1" x14ac:dyDescent="0.35">
      <c r="H1784" s="7"/>
    </row>
    <row r="1785" spans="8:8" ht="15.75" customHeight="1" x14ac:dyDescent="0.35">
      <c r="H1785" s="7"/>
    </row>
    <row r="1786" spans="8:8" ht="15.75" customHeight="1" x14ac:dyDescent="0.35">
      <c r="H1786" s="7"/>
    </row>
    <row r="1787" spans="8:8" ht="15.75" customHeight="1" x14ac:dyDescent="0.35">
      <c r="H1787" s="7"/>
    </row>
    <row r="1788" spans="8:8" ht="15.75" customHeight="1" x14ac:dyDescent="0.35">
      <c r="H1788" s="7"/>
    </row>
    <row r="1789" spans="8:8" ht="15.75" customHeight="1" x14ac:dyDescent="0.35">
      <c r="H1789" s="7"/>
    </row>
    <row r="1790" spans="8:8" ht="15.75" customHeight="1" x14ac:dyDescent="0.35">
      <c r="H1790" s="7"/>
    </row>
    <row r="1791" spans="8:8" ht="15.75" customHeight="1" x14ac:dyDescent="0.35">
      <c r="H1791" s="7"/>
    </row>
    <row r="1792" spans="8:8" ht="15.75" customHeight="1" x14ac:dyDescent="0.35">
      <c r="H1792" s="7"/>
    </row>
    <row r="1793" spans="8:8" ht="15.75" customHeight="1" x14ac:dyDescent="0.35">
      <c r="H1793" s="7"/>
    </row>
    <row r="1794" spans="8:8" ht="15.75" customHeight="1" x14ac:dyDescent="0.35">
      <c r="H1794" s="7"/>
    </row>
    <row r="1795" spans="8:8" ht="15.75" customHeight="1" x14ac:dyDescent="0.35">
      <c r="H1795" s="7"/>
    </row>
    <row r="1796" spans="8:8" ht="15.75" customHeight="1" x14ac:dyDescent="0.35">
      <c r="H1796" s="7"/>
    </row>
    <row r="1797" spans="8:8" ht="15.75" customHeight="1" x14ac:dyDescent="0.35">
      <c r="H1797" s="7"/>
    </row>
    <row r="1798" spans="8:8" ht="15.75" customHeight="1" x14ac:dyDescent="0.35">
      <c r="H1798" s="7"/>
    </row>
    <row r="1799" spans="8:8" ht="15.75" customHeight="1" x14ac:dyDescent="0.35">
      <c r="H1799" s="7"/>
    </row>
    <row r="1800" spans="8:8" ht="15.75" customHeight="1" x14ac:dyDescent="0.35">
      <c r="H1800" s="7"/>
    </row>
    <row r="1801" spans="8:8" ht="15.75" customHeight="1" x14ac:dyDescent="0.35">
      <c r="H1801" s="7"/>
    </row>
    <row r="1802" spans="8:8" ht="15.75" customHeight="1" x14ac:dyDescent="0.35">
      <c r="H1802" s="7"/>
    </row>
    <row r="1803" spans="8:8" ht="15.75" customHeight="1" x14ac:dyDescent="0.35">
      <c r="H1803" s="7"/>
    </row>
    <row r="1804" spans="8:8" ht="15.75" customHeight="1" x14ac:dyDescent="0.35">
      <c r="H1804" s="7"/>
    </row>
    <row r="1805" spans="8:8" ht="15.75" customHeight="1" x14ac:dyDescent="0.35">
      <c r="H1805" s="7"/>
    </row>
    <row r="1806" spans="8:8" ht="15.75" customHeight="1" x14ac:dyDescent="0.35">
      <c r="H1806" s="7"/>
    </row>
    <row r="1807" spans="8:8" ht="15.75" customHeight="1" x14ac:dyDescent="0.35">
      <c r="H1807" s="7"/>
    </row>
    <row r="1808" spans="8:8" ht="15.75" customHeight="1" x14ac:dyDescent="0.35">
      <c r="H1808" s="7"/>
    </row>
    <row r="1809" spans="8:8" ht="15.75" customHeight="1" x14ac:dyDescent="0.35">
      <c r="H1809" s="7"/>
    </row>
    <row r="1810" spans="8:8" ht="15.75" customHeight="1" x14ac:dyDescent="0.35">
      <c r="H1810" s="7"/>
    </row>
    <row r="1811" spans="8:8" ht="15.75" customHeight="1" x14ac:dyDescent="0.35">
      <c r="H1811" s="7"/>
    </row>
    <row r="1812" spans="8:8" ht="15.75" customHeight="1" x14ac:dyDescent="0.35">
      <c r="H1812" s="7"/>
    </row>
    <row r="1813" spans="8:8" ht="15.75" customHeight="1" x14ac:dyDescent="0.35">
      <c r="H1813" s="7"/>
    </row>
    <row r="1814" spans="8:8" ht="15.75" customHeight="1" x14ac:dyDescent="0.35">
      <c r="H1814" s="7"/>
    </row>
    <row r="1815" spans="8:8" ht="15.75" customHeight="1" x14ac:dyDescent="0.35">
      <c r="H1815" s="7"/>
    </row>
    <row r="1816" spans="8:8" ht="15.75" customHeight="1" x14ac:dyDescent="0.35">
      <c r="H1816" s="7"/>
    </row>
    <row r="1817" spans="8:8" ht="15.75" customHeight="1" x14ac:dyDescent="0.35">
      <c r="H1817" s="7"/>
    </row>
    <row r="1818" spans="8:8" ht="15.75" customHeight="1" x14ac:dyDescent="0.35">
      <c r="H1818" s="7"/>
    </row>
    <row r="1819" spans="8:8" ht="15.75" customHeight="1" x14ac:dyDescent="0.35">
      <c r="H1819" s="7"/>
    </row>
    <row r="1820" spans="8:8" ht="15.75" customHeight="1" x14ac:dyDescent="0.35">
      <c r="H1820" s="7"/>
    </row>
    <row r="1821" spans="8:8" ht="15.75" customHeight="1" x14ac:dyDescent="0.35">
      <c r="H1821" s="7"/>
    </row>
    <row r="1822" spans="8:8" ht="15.75" customHeight="1" x14ac:dyDescent="0.35">
      <c r="H1822" s="7"/>
    </row>
    <row r="1823" spans="8:8" ht="15.75" customHeight="1" x14ac:dyDescent="0.35">
      <c r="H1823" s="7"/>
    </row>
    <row r="1824" spans="8:8" ht="15.75" customHeight="1" x14ac:dyDescent="0.35">
      <c r="H1824" s="7"/>
    </row>
    <row r="1825" spans="8:8" ht="15.75" customHeight="1" x14ac:dyDescent="0.35">
      <c r="H1825" s="7"/>
    </row>
    <row r="1826" spans="8:8" ht="15.75" customHeight="1" x14ac:dyDescent="0.35">
      <c r="H1826" s="7"/>
    </row>
    <row r="1827" spans="8:8" ht="15.75" customHeight="1" x14ac:dyDescent="0.35">
      <c r="H1827" s="7"/>
    </row>
    <row r="1828" spans="8:8" ht="15.75" customHeight="1" x14ac:dyDescent="0.35">
      <c r="H1828" s="7"/>
    </row>
    <row r="1829" spans="8:8" ht="15.75" customHeight="1" x14ac:dyDescent="0.35">
      <c r="H1829" s="7"/>
    </row>
    <row r="1830" spans="8:8" ht="15.75" customHeight="1" x14ac:dyDescent="0.35">
      <c r="H1830" s="7"/>
    </row>
    <row r="1831" spans="8:8" ht="15.75" customHeight="1" x14ac:dyDescent="0.35">
      <c r="H1831" s="7"/>
    </row>
    <row r="1832" spans="8:8" ht="15.75" customHeight="1" x14ac:dyDescent="0.35">
      <c r="H1832" s="7"/>
    </row>
    <row r="1833" spans="8:8" ht="15.75" customHeight="1" x14ac:dyDescent="0.35">
      <c r="H1833" s="7"/>
    </row>
    <row r="1834" spans="8:8" ht="15.75" customHeight="1" x14ac:dyDescent="0.35">
      <c r="H1834" s="7"/>
    </row>
    <row r="1835" spans="8:8" ht="15.75" customHeight="1" x14ac:dyDescent="0.35">
      <c r="H1835" s="7"/>
    </row>
    <row r="1836" spans="8:8" ht="15.75" customHeight="1" x14ac:dyDescent="0.35">
      <c r="H1836" s="7"/>
    </row>
    <row r="1837" spans="8:8" ht="15.75" customHeight="1" x14ac:dyDescent="0.35">
      <c r="H1837" s="7"/>
    </row>
    <row r="1838" spans="8:8" ht="15.75" customHeight="1" x14ac:dyDescent="0.35">
      <c r="H1838" s="7"/>
    </row>
    <row r="1839" spans="8:8" ht="15.75" customHeight="1" x14ac:dyDescent="0.35">
      <c r="H1839" s="7"/>
    </row>
    <row r="1840" spans="8:8" ht="15.75" customHeight="1" x14ac:dyDescent="0.35">
      <c r="H1840" s="7"/>
    </row>
    <row r="1841" spans="8:8" ht="15.75" customHeight="1" x14ac:dyDescent="0.35">
      <c r="H1841" s="7"/>
    </row>
    <row r="1842" spans="8:8" ht="15.75" customHeight="1" x14ac:dyDescent="0.35">
      <c r="H1842" s="7"/>
    </row>
    <row r="1843" spans="8:8" ht="15.75" customHeight="1" x14ac:dyDescent="0.35">
      <c r="H1843" s="7"/>
    </row>
    <row r="1844" spans="8:8" ht="15.75" customHeight="1" x14ac:dyDescent="0.35">
      <c r="H1844" s="7"/>
    </row>
    <row r="1845" spans="8:8" ht="15.75" customHeight="1" x14ac:dyDescent="0.35">
      <c r="H1845" s="7"/>
    </row>
    <row r="1846" spans="8:8" ht="15.75" customHeight="1" x14ac:dyDescent="0.35">
      <c r="H1846" s="7"/>
    </row>
    <row r="1847" spans="8:8" ht="15.75" customHeight="1" x14ac:dyDescent="0.35">
      <c r="H1847" s="7"/>
    </row>
    <row r="1848" spans="8:8" ht="15.75" customHeight="1" x14ac:dyDescent="0.35">
      <c r="H1848" s="7"/>
    </row>
    <row r="1849" spans="8:8" ht="15.75" customHeight="1" x14ac:dyDescent="0.35">
      <c r="H1849" s="7"/>
    </row>
    <row r="1850" spans="8:8" ht="15.75" customHeight="1" x14ac:dyDescent="0.35">
      <c r="H1850" s="7"/>
    </row>
    <row r="1851" spans="8:8" ht="15.75" customHeight="1" x14ac:dyDescent="0.35">
      <c r="H1851" s="7"/>
    </row>
    <row r="1852" spans="8:8" ht="15.75" customHeight="1" x14ac:dyDescent="0.35">
      <c r="H1852" s="7"/>
    </row>
    <row r="1853" spans="8:8" ht="15.75" customHeight="1" x14ac:dyDescent="0.35">
      <c r="H1853" s="7"/>
    </row>
    <row r="1854" spans="8:8" ht="15.75" customHeight="1" x14ac:dyDescent="0.35">
      <c r="H1854" s="7"/>
    </row>
    <row r="1855" spans="8:8" ht="15.75" customHeight="1" x14ac:dyDescent="0.35">
      <c r="H1855" s="7"/>
    </row>
    <row r="1856" spans="8:8" ht="15.75" customHeight="1" x14ac:dyDescent="0.35">
      <c r="H1856" s="7"/>
    </row>
    <row r="1857" spans="8:8" ht="15.75" customHeight="1" x14ac:dyDescent="0.35">
      <c r="H1857" s="7"/>
    </row>
    <row r="1858" spans="8:8" ht="15.75" customHeight="1" x14ac:dyDescent="0.35">
      <c r="H1858" s="7"/>
    </row>
    <row r="1859" spans="8:8" ht="15.75" customHeight="1" x14ac:dyDescent="0.35">
      <c r="H1859" s="7"/>
    </row>
    <row r="1860" spans="8:8" ht="15.75" customHeight="1" x14ac:dyDescent="0.35">
      <c r="H1860" s="7"/>
    </row>
    <row r="1861" spans="8:8" ht="15.75" customHeight="1" x14ac:dyDescent="0.35">
      <c r="H1861" s="7"/>
    </row>
    <row r="1862" spans="8:8" ht="15.75" customHeight="1" x14ac:dyDescent="0.35">
      <c r="H1862" s="7"/>
    </row>
    <row r="1863" spans="8:8" ht="15.75" customHeight="1" x14ac:dyDescent="0.35">
      <c r="H1863" s="7"/>
    </row>
    <row r="1864" spans="8:8" ht="15.75" customHeight="1" x14ac:dyDescent="0.35">
      <c r="H1864" s="7"/>
    </row>
    <row r="1865" spans="8:8" ht="15.75" customHeight="1" x14ac:dyDescent="0.35">
      <c r="H1865" s="7"/>
    </row>
    <row r="1866" spans="8:8" ht="15.75" customHeight="1" x14ac:dyDescent="0.35">
      <c r="H1866" s="7"/>
    </row>
    <row r="1867" spans="8:8" ht="15.75" customHeight="1" x14ac:dyDescent="0.35">
      <c r="H1867" s="7"/>
    </row>
    <row r="1868" spans="8:8" ht="15.75" customHeight="1" x14ac:dyDescent="0.35">
      <c r="H1868" s="7"/>
    </row>
    <row r="1869" spans="8:8" ht="15.75" customHeight="1" x14ac:dyDescent="0.35">
      <c r="H1869" s="7"/>
    </row>
    <row r="1870" spans="8:8" ht="15.75" customHeight="1" x14ac:dyDescent="0.35">
      <c r="H1870" s="7"/>
    </row>
    <row r="1871" spans="8:8" ht="15.75" customHeight="1" x14ac:dyDescent="0.35">
      <c r="H1871" s="7"/>
    </row>
    <row r="1872" spans="8:8" ht="15.75" customHeight="1" x14ac:dyDescent="0.35">
      <c r="H1872" s="7"/>
    </row>
    <row r="1873" spans="8:8" ht="15.75" customHeight="1" x14ac:dyDescent="0.35">
      <c r="H1873" s="7"/>
    </row>
    <row r="1874" spans="8:8" ht="15.75" customHeight="1" x14ac:dyDescent="0.35">
      <c r="H1874" s="7"/>
    </row>
    <row r="1875" spans="8:8" ht="15.75" customHeight="1" x14ac:dyDescent="0.35">
      <c r="H1875" s="7"/>
    </row>
    <row r="1876" spans="8:8" ht="15.75" customHeight="1" x14ac:dyDescent="0.35">
      <c r="H1876" s="7"/>
    </row>
    <row r="1877" spans="8:8" ht="15.75" customHeight="1" x14ac:dyDescent="0.35">
      <c r="H1877" s="7"/>
    </row>
    <row r="1878" spans="8:8" ht="15.75" customHeight="1" x14ac:dyDescent="0.35">
      <c r="H1878" s="7"/>
    </row>
    <row r="1879" spans="8:8" ht="15.75" customHeight="1" x14ac:dyDescent="0.35">
      <c r="H1879" s="7"/>
    </row>
    <row r="1880" spans="8:8" ht="15.75" customHeight="1" x14ac:dyDescent="0.35">
      <c r="H1880" s="7"/>
    </row>
    <row r="1881" spans="8:8" ht="15.75" customHeight="1" x14ac:dyDescent="0.35">
      <c r="H1881" s="7"/>
    </row>
    <row r="1882" spans="8:8" ht="15.75" customHeight="1" x14ac:dyDescent="0.35">
      <c r="H1882" s="7"/>
    </row>
    <row r="1883" spans="8:8" ht="15.75" customHeight="1" x14ac:dyDescent="0.35">
      <c r="H1883" s="7"/>
    </row>
    <row r="1884" spans="8:8" ht="15.75" customHeight="1" x14ac:dyDescent="0.35">
      <c r="H1884" s="7"/>
    </row>
    <row r="1885" spans="8:8" ht="15.75" customHeight="1" x14ac:dyDescent="0.35">
      <c r="H1885" s="7"/>
    </row>
    <row r="1886" spans="8:8" ht="15.75" customHeight="1" x14ac:dyDescent="0.35">
      <c r="H1886" s="7"/>
    </row>
    <row r="1887" spans="8:8" ht="15.75" customHeight="1" x14ac:dyDescent="0.35">
      <c r="H1887" s="7"/>
    </row>
    <row r="1888" spans="8:8" ht="15.75" customHeight="1" x14ac:dyDescent="0.35">
      <c r="H1888" s="7"/>
    </row>
    <row r="1889" spans="8:8" ht="15.75" customHeight="1" x14ac:dyDescent="0.35">
      <c r="H1889" s="7"/>
    </row>
    <row r="1890" spans="8:8" ht="15.75" customHeight="1" x14ac:dyDescent="0.35">
      <c r="H1890" s="7"/>
    </row>
    <row r="1891" spans="8:8" ht="15.75" customHeight="1" x14ac:dyDescent="0.35">
      <c r="H1891" s="7"/>
    </row>
    <row r="1892" spans="8:8" ht="15.75" customHeight="1" x14ac:dyDescent="0.35">
      <c r="H1892" s="7"/>
    </row>
    <row r="1893" spans="8:8" ht="15.75" customHeight="1" x14ac:dyDescent="0.35">
      <c r="H1893" s="7"/>
    </row>
    <row r="1894" spans="8:8" ht="15.75" customHeight="1" x14ac:dyDescent="0.35">
      <c r="H1894" s="7"/>
    </row>
    <row r="1895" spans="8:8" ht="15.75" customHeight="1" x14ac:dyDescent="0.35">
      <c r="H1895" s="7"/>
    </row>
    <row r="1896" spans="8:8" ht="15.75" customHeight="1" x14ac:dyDescent="0.35">
      <c r="H1896" s="7"/>
    </row>
    <row r="1897" spans="8:8" ht="15.75" customHeight="1" x14ac:dyDescent="0.35">
      <c r="H1897" s="7"/>
    </row>
    <row r="1898" spans="8:8" ht="15.75" customHeight="1" x14ac:dyDescent="0.35">
      <c r="H1898" s="7"/>
    </row>
    <row r="1899" spans="8:8" ht="15.75" customHeight="1" x14ac:dyDescent="0.35">
      <c r="H1899" s="7"/>
    </row>
    <row r="1900" spans="8:8" ht="15.75" customHeight="1" x14ac:dyDescent="0.35">
      <c r="H1900" s="7"/>
    </row>
    <row r="1901" spans="8:8" ht="15.75" customHeight="1" x14ac:dyDescent="0.35">
      <c r="H1901" s="7"/>
    </row>
    <row r="1902" spans="8:8" ht="15.75" customHeight="1" x14ac:dyDescent="0.35">
      <c r="H1902" s="7"/>
    </row>
    <row r="1903" spans="8:8" ht="15.75" customHeight="1" x14ac:dyDescent="0.35">
      <c r="H1903" s="7"/>
    </row>
    <row r="1904" spans="8:8" ht="15.75" customHeight="1" x14ac:dyDescent="0.35">
      <c r="H1904" s="7"/>
    </row>
    <row r="1905" spans="8:8" ht="15.75" customHeight="1" x14ac:dyDescent="0.35">
      <c r="H1905" s="7"/>
    </row>
    <row r="1906" spans="8:8" ht="15.75" customHeight="1" x14ac:dyDescent="0.35">
      <c r="H1906" s="7"/>
    </row>
    <row r="1907" spans="8:8" ht="15.75" customHeight="1" x14ac:dyDescent="0.35">
      <c r="H1907" s="7"/>
    </row>
    <row r="1908" spans="8:8" ht="15.75" customHeight="1" x14ac:dyDescent="0.35">
      <c r="H1908" s="7"/>
    </row>
    <row r="1909" spans="8:8" ht="15.75" customHeight="1" x14ac:dyDescent="0.35">
      <c r="H1909" s="7"/>
    </row>
    <row r="1910" spans="8:8" ht="15.75" customHeight="1" x14ac:dyDescent="0.35">
      <c r="H1910" s="7"/>
    </row>
    <row r="1911" spans="8:8" ht="15.75" customHeight="1" x14ac:dyDescent="0.35">
      <c r="H1911" s="7"/>
    </row>
    <row r="1912" spans="8:8" ht="15.75" customHeight="1" x14ac:dyDescent="0.35">
      <c r="H1912" s="7"/>
    </row>
    <row r="1913" spans="8:8" ht="15.75" customHeight="1" x14ac:dyDescent="0.35">
      <c r="H1913" s="7"/>
    </row>
    <row r="1914" spans="8:8" ht="15.75" customHeight="1" x14ac:dyDescent="0.35">
      <c r="H1914" s="7"/>
    </row>
    <row r="1915" spans="8:8" ht="15.75" customHeight="1" x14ac:dyDescent="0.35">
      <c r="H1915" s="7"/>
    </row>
    <row r="1916" spans="8:8" ht="15.75" customHeight="1" x14ac:dyDescent="0.35">
      <c r="H1916" s="7"/>
    </row>
    <row r="1917" spans="8:8" ht="15.75" customHeight="1" x14ac:dyDescent="0.35">
      <c r="H1917" s="7"/>
    </row>
    <row r="1918" spans="8:8" ht="15.75" customHeight="1" x14ac:dyDescent="0.35">
      <c r="H1918" s="7"/>
    </row>
    <row r="1919" spans="8:8" ht="15.75" customHeight="1" x14ac:dyDescent="0.35">
      <c r="H1919" s="7"/>
    </row>
    <row r="1920" spans="8:8" ht="15.75" customHeight="1" x14ac:dyDescent="0.35">
      <c r="H1920" s="7"/>
    </row>
    <row r="1921" spans="8:8" ht="15.75" customHeight="1" x14ac:dyDescent="0.35">
      <c r="H1921" s="7"/>
    </row>
    <row r="1922" spans="8:8" ht="15.75" customHeight="1" x14ac:dyDescent="0.35">
      <c r="H1922" s="7"/>
    </row>
    <row r="1923" spans="8:8" ht="15.75" customHeight="1" x14ac:dyDescent="0.35">
      <c r="H1923" s="7"/>
    </row>
    <row r="1924" spans="8:8" ht="15.75" customHeight="1" x14ac:dyDescent="0.35">
      <c r="H1924" s="7"/>
    </row>
    <row r="1925" spans="8:8" ht="15.75" customHeight="1" x14ac:dyDescent="0.35">
      <c r="H1925" s="7"/>
    </row>
    <row r="1926" spans="8:8" ht="15.75" customHeight="1" x14ac:dyDescent="0.35">
      <c r="H1926" s="7"/>
    </row>
    <row r="1927" spans="8:8" ht="15.75" customHeight="1" x14ac:dyDescent="0.35">
      <c r="H1927" s="7"/>
    </row>
    <row r="1928" spans="8:8" ht="15.75" customHeight="1" x14ac:dyDescent="0.35">
      <c r="H1928" s="7"/>
    </row>
    <row r="1929" spans="8:8" ht="15.75" customHeight="1" x14ac:dyDescent="0.35">
      <c r="H1929" s="7"/>
    </row>
    <row r="1930" spans="8:8" ht="15.75" customHeight="1" x14ac:dyDescent="0.35">
      <c r="H1930" s="7"/>
    </row>
    <row r="1931" spans="8:8" ht="15.75" customHeight="1" x14ac:dyDescent="0.35">
      <c r="H1931" s="7"/>
    </row>
    <row r="1932" spans="8:8" ht="15.75" customHeight="1" x14ac:dyDescent="0.35">
      <c r="H1932" s="7"/>
    </row>
    <row r="1933" spans="8:8" ht="15.75" customHeight="1" x14ac:dyDescent="0.35">
      <c r="H1933" s="7"/>
    </row>
    <row r="1934" spans="8:8" ht="15.75" customHeight="1" x14ac:dyDescent="0.35">
      <c r="H1934" s="7"/>
    </row>
    <row r="1935" spans="8:8" ht="15.75" customHeight="1" x14ac:dyDescent="0.35">
      <c r="H1935" s="7"/>
    </row>
    <row r="1936" spans="8:8" ht="15.75" customHeight="1" x14ac:dyDescent="0.35">
      <c r="H1936" s="7"/>
    </row>
    <row r="1937" spans="8:8" ht="15.75" customHeight="1" x14ac:dyDescent="0.35">
      <c r="H1937" s="7"/>
    </row>
    <row r="1938" spans="8:8" ht="15.75" customHeight="1" x14ac:dyDescent="0.35">
      <c r="H1938" s="7"/>
    </row>
    <row r="1939" spans="8:8" ht="15.75" customHeight="1" x14ac:dyDescent="0.35">
      <c r="H1939" s="7"/>
    </row>
    <row r="1940" spans="8:8" ht="15.75" customHeight="1" x14ac:dyDescent="0.35">
      <c r="H1940" s="7"/>
    </row>
    <row r="1941" spans="8:8" ht="15.75" customHeight="1" x14ac:dyDescent="0.35">
      <c r="H1941" s="7"/>
    </row>
    <row r="1942" spans="8:8" ht="15.75" customHeight="1" x14ac:dyDescent="0.35">
      <c r="H1942" s="7"/>
    </row>
    <row r="1943" spans="8:8" ht="15.75" customHeight="1" x14ac:dyDescent="0.35">
      <c r="H1943" s="7"/>
    </row>
    <row r="1944" spans="8:8" ht="15.75" customHeight="1" x14ac:dyDescent="0.35">
      <c r="H1944" s="7"/>
    </row>
    <row r="1945" spans="8:8" ht="15.75" customHeight="1" x14ac:dyDescent="0.35">
      <c r="H1945" s="7"/>
    </row>
    <row r="1946" spans="8:8" ht="15.75" customHeight="1" x14ac:dyDescent="0.35">
      <c r="H1946" s="7"/>
    </row>
    <row r="1947" spans="8:8" ht="15.75" customHeight="1" x14ac:dyDescent="0.35">
      <c r="H1947" s="7"/>
    </row>
    <row r="1948" spans="8:8" ht="15.75" customHeight="1" x14ac:dyDescent="0.35">
      <c r="H1948" s="7"/>
    </row>
    <row r="1949" spans="8:8" ht="15.75" customHeight="1" x14ac:dyDescent="0.35">
      <c r="H1949" s="7"/>
    </row>
    <row r="1950" spans="8:8" ht="15.75" customHeight="1" x14ac:dyDescent="0.35">
      <c r="H1950" s="7"/>
    </row>
    <row r="1951" spans="8:8" ht="15.75" customHeight="1" x14ac:dyDescent="0.35">
      <c r="H1951" s="7"/>
    </row>
    <row r="1952" spans="8:8" ht="15.75" customHeight="1" x14ac:dyDescent="0.35">
      <c r="H1952" s="7"/>
    </row>
    <row r="1953" spans="8:8" ht="15.75" customHeight="1" x14ac:dyDescent="0.35">
      <c r="H1953" s="7"/>
    </row>
    <row r="1954" spans="8:8" ht="15.75" customHeight="1" x14ac:dyDescent="0.35">
      <c r="H1954" s="7"/>
    </row>
    <row r="1955" spans="8:8" ht="15.75" customHeight="1" x14ac:dyDescent="0.35">
      <c r="H1955" s="7"/>
    </row>
    <row r="1956" spans="8:8" ht="15.75" customHeight="1" x14ac:dyDescent="0.35">
      <c r="H1956" s="7"/>
    </row>
    <row r="1957" spans="8:8" ht="15.75" customHeight="1" x14ac:dyDescent="0.35">
      <c r="H1957" s="7"/>
    </row>
    <row r="1958" spans="8:8" ht="15.75" customHeight="1" x14ac:dyDescent="0.35">
      <c r="H1958" s="7"/>
    </row>
    <row r="1959" spans="8:8" ht="15.75" customHeight="1" x14ac:dyDescent="0.35">
      <c r="H1959" s="7"/>
    </row>
    <row r="1960" spans="8:8" ht="15.75" customHeight="1" x14ac:dyDescent="0.35">
      <c r="H1960" s="7"/>
    </row>
    <row r="1961" spans="8:8" ht="15.75" customHeight="1" x14ac:dyDescent="0.35">
      <c r="H1961" s="7"/>
    </row>
    <row r="1962" spans="8:8" ht="15.75" customHeight="1" x14ac:dyDescent="0.35">
      <c r="H1962" s="7"/>
    </row>
    <row r="1963" spans="8:8" ht="15.75" customHeight="1" x14ac:dyDescent="0.35">
      <c r="H1963" s="7"/>
    </row>
    <row r="1964" spans="8:8" ht="15.75" customHeight="1" x14ac:dyDescent="0.35">
      <c r="H1964" s="7"/>
    </row>
    <row r="1965" spans="8:8" ht="15.75" customHeight="1" x14ac:dyDescent="0.35">
      <c r="H1965" s="7"/>
    </row>
    <row r="1966" spans="8:8" ht="15.75" customHeight="1" x14ac:dyDescent="0.35">
      <c r="H1966" s="7"/>
    </row>
    <row r="1967" spans="8:8" ht="15.75" customHeight="1" x14ac:dyDescent="0.35">
      <c r="H1967" s="7"/>
    </row>
    <row r="1968" spans="8:8" ht="15.75" customHeight="1" x14ac:dyDescent="0.35">
      <c r="H1968" s="7"/>
    </row>
    <row r="1969" spans="8:8" ht="15.75" customHeight="1" x14ac:dyDescent="0.35">
      <c r="H1969" s="7"/>
    </row>
    <row r="1970" spans="8:8" ht="15.75" customHeight="1" x14ac:dyDescent="0.35">
      <c r="H1970" s="7"/>
    </row>
    <row r="1971" spans="8:8" ht="15.75" customHeight="1" x14ac:dyDescent="0.35">
      <c r="H1971" s="7"/>
    </row>
    <row r="1972" spans="8:8" ht="15.75" customHeight="1" x14ac:dyDescent="0.35">
      <c r="H1972" s="7"/>
    </row>
    <row r="1973" spans="8:8" ht="15.75" customHeight="1" x14ac:dyDescent="0.35">
      <c r="H1973" s="7"/>
    </row>
    <row r="1974" spans="8:8" ht="15.75" customHeight="1" x14ac:dyDescent="0.35">
      <c r="H1974" s="7"/>
    </row>
    <row r="1975" spans="8:8" ht="15.75" customHeight="1" x14ac:dyDescent="0.35">
      <c r="H1975" s="7"/>
    </row>
    <row r="1976" spans="8:8" ht="15.75" customHeight="1" x14ac:dyDescent="0.35">
      <c r="H1976" s="7"/>
    </row>
    <row r="1977" spans="8:8" ht="15.75" customHeight="1" x14ac:dyDescent="0.35">
      <c r="H1977" s="7"/>
    </row>
    <row r="1978" spans="8:8" ht="15.75" customHeight="1" x14ac:dyDescent="0.35">
      <c r="H1978" s="7"/>
    </row>
    <row r="1979" spans="8:8" ht="15.75" customHeight="1" x14ac:dyDescent="0.35">
      <c r="H1979" s="7"/>
    </row>
    <row r="1980" spans="8:8" ht="15.75" customHeight="1" x14ac:dyDescent="0.35">
      <c r="H1980" s="7"/>
    </row>
    <row r="1981" spans="8:8" ht="15.75" customHeight="1" x14ac:dyDescent="0.35">
      <c r="H1981" s="7"/>
    </row>
    <row r="1982" spans="8:8" ht="15.75" customHeight="1" x14ac:dyDescent="0.35">
      <c r="H1982" s="7"/>
    </row>
    <row r="1983" spans="8:8" ht="15.75" customHeight="1" x14ac:dyDescent="0.35">
      <c r="H1983" s="7"/>
    </row>
    <row r="1984" spans="8:8" ht="15.75" customHeight="1" x14ac:dyDescent="0.35">
      <c r="H1984" s="7"/>
    </row>
    <row r="1985" spans="8:8" ht="15.75" customHeight="1" x14ac:dyDescent="0.35">
      <c r="H1985" s="7"/>
    </row>
    <row r="1986" spans="8:8" ht="15.75" customHeight="1" x14ac:dyDescent="0.35">
      <c r="H1986" s="7"/>
    </row>
    <row r="1987" spans="8:8" ht="15.75" customHeight="1" x14ac:dyDescent="0.35">
      <c r="H1987" s="7"/>
    </row>
    <row r="1988" spans="8:8" ht="15.75" customHeight="1" x14ac:dyDescent="0.35">
      <c r="H1988" s="7"/>
    </row>
    <row r="1989" spans="8:8" ht="15.75" customHeight="1" x14ac:dyDescent="0.35">
      <c r="H1989" s="7"/>
    </row>
    <row r="1990" spans="8:8" ht="15.75" customHeight="1" x14ac:dyDescent="0.35">
      <c r="H1990" s="7"/>
    </row>
    <row r="1991" spans="8:8" ht="15.75" customHeight="1" x14ac:dyDescent="0.35">
      <c r="H1991" s="7"/>
    </row>
    <row r="1992" spans="8:8" ht="15.75" customHeight="1" x14ac:dyDescent="0.35">
      <c r="H1992" s="7"/>
    </row>
    <row r="1993" spans="8:8" ht="15.75" customHeight="1" x14ac:dyDescent="0.35">
      <c r="H1993" s="7"/>
    </row>
    <row r="1994" spans="8:8" ht="15.75" customHeight="1" x14ac:dyDescent="0.35">
      <c r="H1994" s="7"/>
    </row>
    <row r="1995" spans="8:8" ht="15.75" customHeight="1" x14ac:dyDescent="0.35">
      <c r="H1995" s="7"/>
    </row>
    <row r="1996" spans="8:8" ht="15.75" customHeight="1" x14ac:dyDescent="0.35">
      <c r="H1996" s="7"/>
    </row>
    <row r="1997" spans="8:8" ht="15.75" customHeight="1" x14ac:dyDescent="0.35">
      <c r="H1997" s="7"/>
    </row>
    <row r="1998" spans="8:8" ht="15.75" customHeight="1" x14ac:dyDescent="0.35">
      <c r="H1998" s="7"/>
    </row>
    <row r="1999" spans="8:8" ht="15.75" customHeight="1" x14ac:dyDescent="0.35">
      <c r="H1999" s="7"/>
    </row>
    <row r="2000" spans="8:8" ht="15.75" customHeight="1" x14ac:dyDescent="0.35">
      <c r="H2000" s="7"/>
    </row>
    <row r="2001" spans="8:8" ht="15.75" customHeight="1" x14ac:dyDescent="0.35">
      <c r="H2001" s="7" t="str">
        <f>IFERROR(VLOOKUP(C2001, rngCOA, 3, FALSE), "")</f>
        <v/>
      </c>
    </row>
  </sheetData>
  <autoFilter ref="A1:H2001" xr:uid="{00000000-0009-0000-0000-000002000000}"/>
  <pageMargins left="0.75" right="0.75" top="1" bottom="1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F1000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14" customWidth="1"/>
    <col min="2" max="2" width="28" customWidth="1"/>
    <col min="3" max="3" width="22" customWidth="1"/>
    <col min="4" max="6" width="16" customWidth="1"/>
    <col min="7" max="26" width="8.7265625" customWidth="1"/>
  </cols>
  <sheetData>
    <row r="4" spans="1:6" ht="17" x14ac:dyDescent="0.4">
      <c r="A4" s="18" t="s">
        <v>103</v>
      </c>
    </row>
    <row r="5" spans="1:6" ht="14.5" x14ac:dyDescent="0.35">
      <c r="A5" s="19" t="s">
        <v>104</v>
      </c>
    </row>
    <row r="6" spans="1:6" ht="14.5" x14ac:dyDescent="0.35">
      <c r="A6" s="28" t="s">
        <v>10</v>
      </c>
      <c r="B6" s="28" t="s">
        <v>11</v>
      </c>
      <c r="C6" s="28" t="s">
        <v>12</v>
      </c>
      <c r="D6" s="28" t="s">
        <v>100</v>
      </c>
      <c r="E6" s="28" t="s">
        <v>105</v>
      </c>
      <c r="F6" s="28" t="s">
        <v>106</v>
      </c>
    </row>
    <row r="7" spans="1:6" ht="14.5" x14ac:dyDescent="0.35">
      <c r="A7" s="5" t="str">
        <f>IF(COA!A7&lt;&gt;"", COA!A7, "")</f>
        <v>1001</v>
      </c>
      <c r="B7" s="5" t="str">
        <f>IF(COA!B7&lt;&gt;"", COA!B7, "")</f>
        <v>Kas</v>
      </c>
      <c r="C7" s="5" t="str">
        <f>IF(COA!C7&lt;&gt;"", COA!C7, "")</f>
        <v>Aset</v>
      </c>
      <c r="D7" s="9">
        <f>IF(A7="", "", SUMIFS(JURNAL!$F:$F, JURNAL!$C:$C, A7, JURNAL!$A:$A, "&gt;="&amp;rngPeriodeAwal, JURNAL!$A:$A, "&lt;="&amp;rngPeriodeAkhir))</f>
        <v>82000000</v>
      </c>
      <c r="E7" s="9">
        <f>IF(A7="", "", SUMIFS(JURNAL!$G:$G, JURNAL!$C:$C, A7, JURNAL!$A:$A, "&gt;="&amp;rngPeriodeAwal, JURNAL!$A:$A, "&lt;="&amp;rngPeriodeAkhir))</f>
        <v>32000000</v>
      </c>
      <c r="F7" s="9">
        <f t="shared" ref="F7:F38" si="0">IF(A7="", "", D7-E7)</f>
        <v>50000000</v>
      </c>
    </row>
    <row r="8" spans="1:6" ht="14.5" x14ac:dyDescent="0.35">
      <c r="A8" s="5" t="str">
        <f>IF(COA!A8&lt;&gt;"", COA!A8, "")</f>
        <v>1002</v>
      </c>
      <c r="B8" s="5" t="str">
        <f>IF(COA!B8&lt;&gt;"", COA!B8, "")</f>
        <v>Bank</v>
      </c>
      <c r="C8" s="5" t="str">
        <f>IF(COA!C8&lt;&gt;"", COA!C8, "")</f>
        <v>Aset</v>
      </c>
      <c r="D8" s="9">
        <f>IF(A8="", "", SUMIFS(JURNAL!$F:$F, JURNAL!$C:$C, A8, JURNAL!$A:$A, "&gt;="&amp;rngPeriodeAwal, JURNAL!$A:$A, "&lt;="&amp;rngPeriodeAkhir))</f>
        <v>115000000</v>
      </c>
      <c r="E8" s="9">
        <f>IF(A8="", "", SUMIFS(JURNAL!$G:$G, JURNAL!$C:$C, A8, JURNAL!$A:$A, "&gt;="&amp;rngPeriodeAwal, JURNAL!$A:$A, "&lt;="&amp;rngPeriodeAkhir))</f>
        <v>16000000</v>
      </c>
      <c r="F8" s="9">
        <f t="shared" si="0"/>
        <v>99000000</v>
      </c>
    </row>
    <row r="9" spans="1:6" ht="14.5" x14ac:dyDescent="0.35">
      <c r="A9" s="5" t="str">
        <f>IF(COA!A9&lt;&gt;"", COA!A9, "")</f>
        <v>1101</v>
      </c>
      <c r="B9" s="5" t="str">
        <f>IF(COA!B9&lt;&gt;"", COA!B9, "")</f>
        <v>Piutang Pasien &amp; BPJS</v>
      </c>
      <c r="C9" s="5" t="str">
        <f>IF(COA!C9&lt;&gt;"", COA!C9, "")</f>
        <v>Aset</v>
      </c>
      <c r="D9" s="9">
        <f>IF(A9="", "", SUMIFS(JURNAL!$F:$F, JURNAL!$C:$C, A9, JURNAL!$A:$A, "&gt;="&amp;rngPeriodeAwal, JURNAL!$A:$A, "&lt;="&amp;rngPeriodeAkhir))</f>
        <v>30000000</v>
      </c>
      <c r="E9" s="9">
        <f>IF(A9="", "", SUMIFS(JURNAL!$G:$G, JURNAL!$C:$C, A9, JURNAL!$A:$A, "&gt;="&amp;rngPeriodeAwal, JURNAL!$A:$A, "&lt;="&amp;rngPeriodeAkhir))</f>
        <v>15000000</v>
      </c>
      <c r="F9" s="9">
        <f t="shared" si="0"/>
        <v>15000000</v>
      </c>
    </row>
    <row r="10" spans="1:6" ht="14.5" x14ac:dyDescent="0.35">
      <c r="A10" s="5" t="str">
        <f>IF(COA!A10&lt;&gt;"", COA!A10, "")</f>
        <v>1201</v>
      </c>
      <c r="B10" s="5" t="str">
        <f>IF(COA!B10&lt;&gt;"", COA!B10, "")</f>
        <v>Persediaan Obat &amp; Alkes</v>
      </c>
      <c r="C10" s="5" t="str">
        <f>IF(COA!C10&lt;&gt;"", COA!C10, "")</f>
        <v>Aset</v>
      </c>
      <c r="D10" s="9">
        <f>IF(A10="", "", SUMIFS(JURNAL!$F:$F, JURNAL!$C:$C, A10, JURNAL!$A:$A, "&gt;="&amp;rngPeriodeAwal, JURNAL!$A:$A, "&lt;="&amp;rngPeriodeAkhir))</f>
        <v>25000000</v>
      </c>
      <c r="E10" s="9">
        <f>IF(A10="", "", SUMIFS(JURNAL!$G:$G, JURNAL!$C:$C, A10, JURNAL!$A:$A, "&gt;="&amp;rngPeriodeAwal, JURNAL!$A:$A, "&lt;="&amp;rngPeriodeAkhir))</f>
        <v>18000000</v>
      </c>
      <c r="F10" s="9">
        <f t="shared" si="0"/>
        <v>7000000</v>
      </c>
    </row>
    <row r="11" spans="1:6" ht="14.5" x14ac:dyDescent="0.35">
      <c r="A11" s="5" t="str">
        <f>IF(COA!A11&lt;&gt;"", COA!A11, "")</f>
        <v>1301</v>
      </c>
      <c r="B11" s="5" t="str">
        <f>IF(COA!B11&lt;&gt;"", COA!B11, "")</f>
        <v>Peralatan Medis</v>
      </c>
      <c r="C11" s="5" t="str">
        <f>IF(COA!C11&lt;&gt;"", COA!C11, "")</f>
        <v>Aset</v>
      </c>
      <c r="D11" s="9">
        <f>IF(A11="", "", SUMIFS(JURNAL!$F:$F, JURNAL!$C:$C, A11, JURNAL!$A:$A, "&gt;="&amp;rngPeriodeAwal, JURNAL!$A:$A, "&lt;="&amp;rngPeriodeAkhir))</f>
        <v>0</v>
      </c>
      <c r="E11" s="9">
        <f>IF(A11="", "", SUMIFS(JURNAL!$G:$G, JURNAL!$C:$C, A11, JURNAL!$A:$A, "&gt;="&amp;rngPeriodeAwal, JURNAL!$A:$A, "&lt;="&amp;rngPeriodeAkhir))</f>
        <v>4000000</v>
      </c>
      <c r="F11" s="9">
        <f t="shared" si="0"/>
        <v>-4000000</v>
      </c>
    </row>
    <row r="12" spans="1:6" ht="14.5" x14ac:dyDescent="0.35">
      <c r="A12" s="5" t="str">
        <f>IF(COA!A12&lt;&gt;"", COA!A12, "")</f>
        <v>2001</v>
      </c>
      <c r="B12" s="5" t="str">
        <f>IF(COA!B12&lt;&gt;"", COA!B12, "")</f>
        <v>Utang Usaha Supplier Obat</v>
      </c>
      <c r="C12" s="5" t="str">
        <f>IF(COA!C12&lt;&gt;"", COA!C12, "")</f>
        <v>Liabilitas</v>
      </c>
      <c r="D12" s="9">
        <f>IF(A12="", "", SUMIFS(JURNAL!$F:$F, JURNAL!$C:$C, A12, JURNAL!$A:$A, "&gt;="&amp;rngPeriodeAwal, JURNAL!$A:$A, "&lt;="&amp;rngPeriodeAkhir))</f>
        <v>10000000</v>
      </c>
      <c r="E12" s="9">
        <f>IF(A12="", "", SUMIFS(JURNAL!$G:$G, JURNAL!$C:$C, A12, JURNAL!$A:$A, "&gt;="&amp;rngPeriodeAwal, JURNAL!$A:$A, "&lt;="&amp;rngPeriodeAkhir))</f>
        <v>25000000</v>
      </c>
      <c r="F12" s="9">
        <f t="shared" si="0"/>
        <v>-15000000</v>
      </c>
    </row>
    <row r="13" spans="1:6" ht="14.5" x14ac:dyDescent="0.35">
      <c r="A13" s="5" t="str">
        <f>IF(COA!A13&lt;&gt;"", COA!A13, "")</f>
        <v>2002</v>
      </c>
      <c r="B13" s="5" t="str">
        <f>IF(COA!B13&lt;&gt;"", COA!B13, "")</f>
        <v>Utang Gaji</v>
      </c>
      <c r="C13" s="5" t="str">
        <f>IF(COA!C13&lt;&gt;"", COA!C13, "")</f>
        <v>Liabilitas</v>
      </c>
      <c r="D13" s="9">
        <f>IF(A13="", "", SUMIFS(JURNAL!$F:$F, JURNAL!$C:$C, A13, JURNAL!$A:$A, "&gt;="&amp;rngPeriodeAwal, JURNAL!$A:$A, "&lt;="&amp;rngPeriodeAkhir))</f>
        <v>0</v>
      </c>
      <c r="E13" s="9">
        <f>IF(A13="", "", SUMIFS(JURNAL!$G:$G, JURNAL!$C:$C, A13, JURNAL!$A:$A, "&gt;="&amp;rngPeriodeAwal, JURNAL!$A:$A, "&lt;="&amp;rngPeriodeAkhir))</f>
        <v>0</v>
      </c>
      <c r="F13" s="9">
        <f t="shared" si="0"/>
        <v>0</v>
      </c>
    </row>
    <row r="14" spans="1:6" ht="14.5" x14ac:dyDescent="0.35">
      <c r="A14" s="5" t="str">
        <f>IF(COA!A14&lt;&gt;"", COA!A14, "")</f>
        <v>3001</v>
      </c>
      <c r="B14" s="5" t="str">
        <f>IF(COA!B14&lt;&gt;"", COA!B14, "")</f>
        <v>Aset Neto / Ekuitas</v>
      </c>
      <c r="C14" s="5" t="str">
        <f>IF(COA!C14&lt;&gt;"", COA!C14, "")</f>
        <v>Ekuitas</v>
      </c>
      <c r="D14" s="9">
        <f>IF(A14="", "", SUMIFS(JURNAL!$F:$F, JURNAL!$C:$C, A14, JURNAL!$A:$A, "&gt;="&amp;rngPeriodeAwal, JURNAL!$A:$A, "&lt;="&amp;rngPeriodeAkhir))</f>
        <v>0</v>
      </c>
      <c r="E14" s="9">
        <f>IF(A14="", "", SUMIFS(JURNAL!$G:$G, JURNAL!$C:$C, A14, JURNAL!$A:$A, "&gt;="&amp;rngPeriodeAwal, JURNAL!$A:$A, "&lt;="&amp;rngPeriodeAkhir))</f>
        <v>100000000</v>
      </c>
      <c r="F14" s="9">
        <f t="shared" si="0"/>
        <v>-100000000</v>
      </c>
    </row>
    <row r="15" spans="1:6" ht="14.5" x14ac:dyDescent="0.35">
      <c r="A15" s="5" t="str">
        <f>IF(COA!A15&lt;&gt;"", COA!A15, "")</f>
        <v>4001</v>
      </c>
      <c r="B15" s="5" t="str">
        <f>IF(COA!B15&lt;&gt;"", COA!B15, "")</f>
        <v>Pendapatan Jasa Rawat Inap</v>
      </c>
      <c r="C15" s="5" t="str">
        <f>IF(COA!C15&lt;&gt;"", COA!C15, "")</f>
        <v>Pendapatan</v>
      </c>
      <c r="D15" s="9">
        <f>IF(A15="", "", SUMIFS(JURNAL!$F:$F, JURNAL!$C:$C, A15, JURNAL!$A:$A, "&gt;="&amp;rngPeriodeAwal, JURNAL!$A:$A, "&lt;="&amp;rngPeriodeAkhir))</f>
        <v>0</v>
      </c>
      <c r="E15" s="9">
        <f>IF(A15="", "", SUMIFS(JURNAL!$G:$G, JURNAL!$C:$C, A15, JURNAL!$A:$A, "&gt;="&amp;rngPeriodeAwal, JURNAL!$A:$A, "&lt;="&amp;rngPeriodeAkhir))</f>
        <v>50000000</v>
      </c>
      <c r="F15" s="9">
        <f t="shared" si="0"/>
        <v>-50000000</v>
      </c>
    </row>
    <row r="16" spans="1:6" ht="14.5" x14ac:dyDescent="0.35">
      <c r="A16" s="10" t="str">
        <f>IF(COA!A16&lt;&gt;"", COA!A16, "")</f>
        <v>4002</v>
      </c>
      <c r="B16" s="10" t="str">
        <f>IF(COA!B16&lt;&gt;"", COA!B16, "")</f>
        <v>Pendapatan Rawat Jalan</v>
      </c>
      <c r="C16" s="10" t="str">
        <f>IF(COA!C16&lt;&gt;"", COA!C16, "")</f>
        <v>Pendapatan</v>
      </c>
      <c r="D16" s="11">
        <f>IF(A16="", "", SUMIFS(JURNAL!$F:$F, JURNAL!$C:$C, A16, JURNAL!$A:$A, "&gt;="&amp;rngPeriodeAwal, JURNAL!$A:$A, "&lt;="&amp;rngPeriodeAkhir))</f>
        <v>0</v>
      </c>
      <c r="E16" s="11">
        <f>IF(A16="", "", SUMIFS(JURNAL!$G:$G, JURNAL!$C:$C, A16, JURNAL!$A:$A, "&gt;="&amp;rngPeriodeAwal, JURNAL!$A:$A, "&lt;="&amp;rngPeriodeAkhir))</f>
        <v>30000000</v>
      </c>
      <c r="F16" s="11">
        <f t="shared" si="0"/>
        <v>-30000000</v>
      </c>
    </row>
    <row r="17" spans="1:6" ht="14.5" x14ac:dyDescent="0.35">
      <c r="A17" s="12" t="str">
        <f>IF(COA!A17&lt;&gt;"", COA!A17, "")</f>
        <v>4003</v>
      </c>
      <c r="B17" s="12" t="str">
        <f>IF(COA!B17&lt;&gt;"", COA!B17, "")</f>
        <v>Pendapatan Farmasi/Apotek</v>
      </c>
      <c r="C17" s="12" t="str">
        <f>IF(COA!C17&lt;&gt;"", COA!C17, "")</f>
        <v>Pendapatan</v>
      </c>
      <c r="D17" s="13">
        <f>IF(A17="", "", SUMIFS(JURNAL!$F:$F, JURNAL!$C:$C, A17, JURNAL!$A:$A, "&gt;="&amp;rngPeriodeAwal, JURNAL!$A:$A, "&lt;="&amp;rngPeriodeAkhir))</f>
        <v>0</v>
      </c>
      <c r="E17" s="13">
        <f>IF(A17="", "", SUMIFS(JURNAL!$G:$G, JURNAL!$C:$C, A17, JURNAL!$A:$A, "&gt;="&amp;rngPeriodeAwal, JURNAL!$A:$A, "&lt;="&amp;rngPeriodeAkhir))</f>
        <v>20000000</v>
      </c>
      <c r="F17" s="13">
        <f t="shared" si="0"/>
        <v>-20000000</v>
      </c>
    </row>
    <row r="18" spans="1:6" ht="14.5" x14ac:dyDescent="0.35">
      <c r="A18" s="12" t="str">
        <f>IF(COA!A18&lt;&gt;"", COA!A18, "")</f>
        <v>4004</v>
      </c>
      <c r="B18" s="12" t="str">
        <f>IF(COA!B18&lt;&gt;"", COA!B18, "")</f>
        <v>Pendapatan Penunjang (Lab/Radiologi)</v>
      </c>
      <c r="C18" s="12" t="str">
        <f>IF(COA!C18&lt;&gt;"", COA!C18, "")</f>
        <v>Pendapatan</v>
      </c>
      <c r="D18" s="13">
        <f>IF(A18="", "", SUMIFS(JURNAL!$F:$F, JURNAL!$C:$C, A18, JURNAL!$A:$A, "&gt;="&amp;rngPeriodeAwal, JURNAL!$A:$A, "&lt;="&amp;rngPeriodeAkhir))</f>
        <v>0</v>
      </c>
      <c r="E18" s="13">
        <f>IF(A18="", "", SUMIFS(JURNAL!$G:$G, JURNAL!$C:$C, A18, JURNAL!$A:$A, "&gt;="&amp;rngPeriodeAwal, JURNAL!$A:$A, "&lt;="&amp;rngPeriodeAkhir))</f>
        <v>12000000</v>
      </c>
      <c r="F18" s="13">
        <f t="shared" si="0"/>
        <v>-12000000</v>
      </c>
    </row>
    <row r="19" spans="1:6" ht="14.5" x14ac:dyDescent="0.35">
      <c r="A19" s="12" t="str">
        <f>IF(COA!A19&lt;&gt;"", COA!A19, "")</f>
        <v>5001</v>
      </c>
      <c r="B19" s="12" t="str">
        <f>IF(COA!B19&lt;&gt;"", COA!B19, "")</f>
        <v>Beban Pokok Obat &amp; Alkes</v>
      </c>
      <c r="C19" s="12" t="str">
        <f>IF(COA!C19&lt;&gt;"", COA!C19, "")</f>
        <v>HPP</v>
      </c>
      <c r="D19" s="13">
        <f>IF(A19="", "", SUMIFS(JURNAL!$F:$F, JURNAL!$C:$C, A19, JURNAL!$A:$A, "&gt;="&amp;rngPeriodeAwal, JURNAL!$A:$A, "&lt;="&amp;rngPeriodeAkhir))</f>
        <v>18000000</v>
      </c>
      <c r="E19" s="13">
        <f>IF(A19="", "", SUMIFS(JURNAL!$G:$G, JURNAL!$C:$C, A19, JURNAL!$A:$A, "&gt;="&amp;rngPeriodeAwal, JURNAL!$A:$A, "&lt;="&amp;rngPeriodeAkhir))</f>
        <v>0</v>
      </c>
      <c r="F19" s="13">
        <f t="shared" si="0"/>
        <v>18000000</v>
      </c>
    </row>
    <row r="20" spans="1:6" ht="14.5" x14ac:dyDescent="0.35">
      <c r="A20" s="12" t="str">
        <f>IF(COA!A20&lt;&gt;"", COA!A20, "")</f>
        <v>6101</v>
      </c>
      <c r="B20" s="12" t="str">
        <f>IF(COA!B20&lt;&gt;"", COA!B20, "")</f>
        <v>Beban Gaji Tenaga Medis</v>
      </c>
      <c r="C20" s="12" t="str">
        <f>IF(COA!C20&lt;&gt;"", COA!C20, "")</f>
        <v>Beban Operasional</v>
      </c>
      <c r="D20" s="13">
        <f>IF(A20="", "", SUMIFS(JURNAL!$F:$F, JURNAL!$C:$C, A20, JURNAL!$A:$A, "&gt;="&amp;rngPeriodeAwal, JURNAL!$A:$A, "&lt;="&amp;rngPeriodeAkhir))</f>
        <v>22000000</v>
      </c>
      <c r="E20" s="13">
        <f>IF(A20="", "", SUMIFS(JURNAL!$G:$G, JURNAL!$C:$C, A20, JURNAL!$A:$A, "&gt;="&amp;rngPeriodeAwal, JURNAL!$A:$A, "&lt;="&amp;rngPeriodeAkhir))</f>
        <v>0</v>
      </c>
      <c r="F20" s="13">
        <f t="shared" si="0"/>
        <v>22000000</v>
      </c>
    </row>
    <row r="21" spans="1:6" ht="15.75" customHeight="1" x14ac:dyDescent="0.35">
      <c r="A21" s="12" t="str">
        <f>IF(COA!A21&lt;&gt;"", COA!A21, "")</f>
        <v>6102</v>
      </c>
      <c r="B21" s="12" t="str">
        <f>IF(COA!B21&lt;&gt;"", COA!B21, "")</f>
        <v>Beban Gaji Non-Medis</v>
      </c>
      <c r="C21" s="12" t="str">
        <f>IF(COA!C21&lt;&gt;"", COA!C21, "")</f>
        <v>Beban Operasional</v>
      </c>
      <c r="D21" s="13">
        <f>IF(A21="", "", SUMIFS(JURNAL!$F:$F, JURNAL!$C:$C, A21, JURNAL!$A:$A, "&gt;="&amp;rngPeriodeAwal, JURNAL!$A:$A, "&lt;="&amp;rngPeriodeAkhir))</f>
        <v>10000000</v>
      </c>
      <c r="E21" s="13">
        <f>IF(A21="", "", SUMIFS(JURNAL!$G:$G, JURNAL!$C:$C, A21, JURNAL!$A:$A, "&gt;="&amp;rngPeriodeAwal, JURNAL!$A:$A, "&lt;="&amp;rngPeriodeAkhir))</f>
        <v>0</v>
      </c>
      <c r="F21" s="13">
        <f t="shared" si="0"/>
        <v>10000000</v>
      </c>
    </row>
    <row r="22" spans="1:6" ht="15.75" customHeight="1" x14ac:dyDescent="0.35">
      <c r="A22" s="12" t="str">
        <f>IF(COA!A22&lt;&gt;"", COA!A22, "")</f>
        <v>6201</v>
      </c>
      <c r="B22" s="12" t="str">
        <f>IF(COA!B22&lt;&gt;"", COA!B22, "")</f>
        <v>Beban Listrik, Air &amp; Utilitas</v>
      </c>
      <c r="C22" s="12" t="str">
        <f>IF(COA!C22&lt;&gt;"", COA!C22, "")</f>
        <v>Beban Operasional</v>
      </c>
      <c r="D22" s="13">
        <f>IF(A22="", "", SUMIFS(JURNAL!$F:$F, JURNAL!$C:$C, A22, JURNAL!$A:$A, "&gt;="&amp;rngPeriodeAwal, JURNAL!$A:$A, "&lt;="&amp;rngPeriodeAkhir))</f>
        <v>6000000</v>
      </c>
      <c r="E22" s="13">
        <f>IF(A22="", "", SUMIFS(JURNAL!$G:$G, JURNAL!$C:$C, A22, JURNAL!$A:$A, "&gt;="&amp;rngPeriodeAwal, JURNAL!$A:$A, "&lt;="&amp;rngPeriodeAkhir))</f>
        <v>0</v>
      </c>
      <c r="F22" s="13">
        <f t="shared" si="0"/>
        <v>6000000</v>
      </c>
    </row>
    <row r="23" spans="1:6" ht="15.75" customHeight="1" x14ac:dyDescent="0.35">
      <c r="A23" s="12" t="str">
        <f>IF(COA!A23&lt;&gt;"", COA!A23, "")</f>
        <v>6202</v>
      </c>
      <c r="B23" s="12" t="str">
        <f>IF(COA!B23&lt;&gt;"", COA!B23, "")</f>
        <v>Beban Pemeliharaan Alat Medis</v>
      </c>
      <c r="C23" s="12" t="str">
        <f>IF(COA!C23&lt;&gt;"", COA!C23, "")</f>
        <v>Beban Operasional</v>
      </c>
      <c r="D23" s="13">
        <f>IF(A23="", "", SUMIFS(JURNAL!$F:$F, JURNAL!$C:$C, A23, JURNAL!$A:$A, "&gt;="&amp;rngPeriodeAwal, JURNAL!$A:$A, "&lt;="&amp;rngPeriodeAkhir))</f>
        <v>0</v>
      </c>
      <c r="E23" s="13">
        <f>IF(A23="", "", SUMIFS(JURNAL!$G:$G, JURNAL!$C:$C, A23, JURNAL!$A:$A, "&gt;="&amp;rngPeriodeAwal, JURNAL!$A:$A, "&lt;="&amp;rngPeriodeAkhir))</f>
        <v>0</v>
      </c>
      <c r="F23" s="13">
        <f t="shared" si="0"/>
        <v>0</v>
      </c>
    </row>
    <row r="24" spans="1:6" ht="15.75" customHeight="1" x14ac:dyDescent="0.35">
      <c r="A24" s="12" t="str">
        <f>IF(COA!A24&lt;&gt;"", COA!A24, "")</f>
        <v>6203</v>
      </c>
      <c r="B24" s="12" t="str">
        <f>IF(COA!B24&lt;&gt;"", COA!B24, "")</f>
        <v>Beban Penyusutan</v>
      </c>
      <c r="C24" s="12" t="str">
        <f>IF(COA!C24&lt;&gt;"", COA!C24, "")</f>
        <v>Beban Operasional</v>
      </c>
      <c r="D24" s="13">
        <f>IF(A24="", "", SUMIFS(JURNAL!$F:$F, JURNAL!$C:$C, A24, JURNAL!$A:$A, "&gt;="&amp;rngPeriodeAwal, JURNAL!$A:$A, "&lt;="&amp;rngPeriodeAkhir))</f>
        <v>4000000</v>
      </c>
      <c r="E24" s="13">
        <f>IF(A24="", "", SUMIFS(JURNAL!$G:$G, JURNAL!$C:$C, A24, JURNAL!$A:$A, "&gt;="&amp;rngPeriodeAwal, JURNAL!$A:$A, "&lt;="&amp;rngPeriodeAkhir))</f>
        <v>0</v>
      </c>
      <c r="F24" s="13">
        <f t="shared" si="0"/>
        <v>4000000</v>
      </c>
    </row>
    <row r="25" spans="1:6" ht="15.75" customHeight="1" x14ac:dyDescent="0.35">
      <c r="A25" s="12" t="str">
        <f>IF(COA!A25&lt;&gt;"", COA!A25, "")</f>
        <v/>
      </c>
      <c r="B25" s="12" t="str">
        <f>IF(COA!B25&lt;&gt;"", COA!B25, "")</f>
        <v/>
      </c>
      <c r="C25" s="12" t="str">
        <f>IF(COA!C25&lt;&gt;"", COA!C25, "")</f>
        <v/>
      </c>
      <c r="D25" s="13" t="str">
        <f>IF(A25="", "", SUMIFS(JURNAL!$F:$F, JURNAL!$C:$C, A25, JURNAL!$A:$A, "&gt;="&amp;rngPeriodeAwal, JURNAL!$A:$A, "&lt;="&amp;rngPeriodeAkhir))</f>
        <v/>
      </c>
      <c r="E25" s="13" t="str">
        <f>IF(A25="", "", SUMIFS(JURNAL!$G:$G, JURNAL!$C:$C, A25, JURNAL!$A:$A, "&gt;="&amp;rngPeriodeAwal, JURNAL!$A:$A, "&lt;="&amp;rngPeriodeAkhir))</f>
        <v/>
      </c>
      <c r="F25" s="13" t="str">
        <f t="shared" si="0"/>
        <v/>
      </c>
    </row>
    <row r="26" spans="1:6" ht="15.75" customHeight="1" x14ac:dyDescent="0.35">
      <c r="A26" s="12" t="str">
        <f>IF(COA!A26&lt;&gt;"", COA!A26, "")</f>
        <v/>
      </c>
      <c r="B26" s="12" t="str">
        <f>IF(COA!B26&lt;&gt;"", COA!B26, "")</f>
        <v/>
      </c>
      <c r="C26" s="12" t="str">
        <f>IF(COA!C26&lt;&gt;"", COA!C26, "")</f>
        <v/>
      </c>
      <c r="D26" s="13" t="str">
        <f>IF(A26="", "", SUMIFS(JURNAL!$F:$F, JURNAL!$C:$C, A26, JURNAL!$A:$A, "&gt;="&amp;rngPeriodeAwal, JURNAL!$A:$A, "&lt;="&amp;rngPeriodeAkhir))</f>
        <v/>
      </c>
      <c r="E26" s="13" t="str">
        <f>IF(A26="", "", SUMIFS(JURNAL!$G:$G, JURNAL!$C:$C, A26, JURNAL!$A:$A, "&gt;="&amp;rngPeriodeAwal, JURNAL!$A:$A, "&lt;="&amp;rngPeriodeAkhir))</f>
        <v/>
      </c>
      <c r="F26" s="13" t="str">
        <f t="shared" si="0"/>
        <v/>
      </c>
    </row>
    <row r="27" spans="1:6" ht="15.75" customHeight="1" x14ac:dyDescent="0.35">
      <c r="A27" s="12" t="str">
        <f>IF(COA!A27&lt;&gt;"", COA!A27, "")</f>
        <v/>
      </c>
      <c r="B27" s="12" t="str">
        <f>IF(COA!B27&lt;&gt;"", COA!B27, "")</f>
        <v/>
      </c>
      <c r="C27" s="12" t="str">
        <f>IF(COA!C27&lt;&gt;"", COA!C27, "")</f>
        <v/>
      </c>
      <c r="D27" s="13" t="str">
        <f>IF(A27="", "", SUMIFS(JURNAL!$F:$F, JURNAL!$C:$C, A27, JURNAL!$A:$A, "&gt;="&amp;rngPeriodeAwal, JURNAL!$A:$A, "&lt;="&amp;rngPeriodeAkhir))</f>
        <v/>
      </c>
      <c r="E27" s="13" t="str">
        <f>IF(A27="", "", SUMIFS(JURNAL!$G:$G, JURNAL!$C:$C, A27, JURNAL!$A:$A, "&gt;="&amp;rngPeriodeAwal, JURNAL!$A:$A, "&lt;="&amp;rngPeriodeAkhir))</f>
        <v/>
      </c>
      <c r="F27" s="13" t="str">
        <f t="shared" si="0"/>
        <v/>
      </c>
    </row>
    <row r="28" spans="1:6" ht="15.75" customHeight="1" x14ac:dyDescent="0.35">
      <c r="A28" s="12" t="str">
        <f>IF(COA!A28&lt;&gt;"", COA!A28, "")</f>
        <v/>
      </c>
      <c r="B28" s="12" t="str">
        <f>IF(COA!B28&lt;&gt;"", COA!B28, "")</f>
        <v/>
      </c>
      <c r="C28" s="12" t="str">
        <f>IF(COA!C28&lt;&gt;"", COA!C28, "")</f>
        <v/>
      </c>
      <c r="D28" s="13" t="str">
        <f>IF(A28="", "", SUMIFS(JURNAL!$F:$F, JURNAL!$C:$C, A28, JURNAL!$A:$A, "&gt;="&amp;rngPeriodeAwal, JURNAL!$A:$A, "&lt;="&amp;rngPeriodeAkhir))</f>
        <v/>
      </c>
      <c r="E28" s="13" t="str">
        <f>IF(A28="", "", SUMIFS(JURNAL!$G:$G, JURNAL!$C:$C, A28, JURNAL!$A:$A, "&gt;="&amp;rngPeriodeAwal, JURNAL!$A:$A, "&lt;="&amp;rngPeriodeAkhir))</f>
        <v/>
      </c>
      <c r="F28" s="13" t="str">
        <f t="shared" si="0"/>
        <v/>
      </c>
    </row>
    <row r="29" spans="1:6" ht="15.75" customHeight="1" x14ac:dyDescent="0.35">
      <c r="A29" s="12" t="str">
        <f>IF(COA!A29&lt;&gt;"", COA!A29, "")</f>
        <v/>
      </c>
      <c r="B29" s="12" t="str">
        <f>IF(COA!B29&lt;&gt;"", COA!B29, "")</f>
        <v/>
      </c>
      <c r="C29" s="12" t="str">
        <f>IF(COA!C29&lt;&gt;"", COA!C29, "")</f>
        <v/>
      </c>
      <c r="D29" s="13" t="str">
        <f>IF(A29="", "", SUMIFS(JURNAL!$F:$F, JURNAL!$C:$C, A29, JURNAL!$A:$A, "&gt;="&amp;rngPeriodeAwal, JURNAL!$A:$A, "&lt;="&amp;rngPeriodeAkhir))</f>
        <v/>
      </c>
      <c r="E29" s="13" t="str">
        <f>IF(A29="", "", SUMIFS(JURNAL!$G:$G, JURNAL!$C:$C, A29, JURNAL!$A:$A, "&gt;="&amp;rngPeriodeAwal, JURNAL!$A:$A, "&lt;="&amp;rngPeriodeAkhir))</f>
        <v/>
      </c>
      <c r="F29" s="13" t="str">
        <f t="shared" si="0"/>
        <v/>
      </c>
    </row>
    <row r="30" spans="1:6" ht="15.75" customHeight="1" x14ac:dyDescent="0.35">
      <c r="A30" s="12" t="str">
        <f>IF(COA!A30&lt;&gt;"", COA!A30, "")</f>
        <v/>
      </c>
      <c r="B30" s="12" t="str">
        <f>IF(COA!B30&lt;&gt;"", COA!B30, "")</f>
        <v/>
      </c>
      <c r="C30" s="12" t="str">
        <f>IF(COA!C30&lt;&gt;"", COA!C30, "")</f>
        <v/>
      </c>
      <c r="D30" s="13" t="str">
        <f>IF(A30="", "", SUMIFS(JURNAL!$F:$F, JURNAL!$C:$C, A30, JURNAL!$A:$A, "&gt;="&amp;rngPeriodeAwal, JURNAL!$A:$A, "&lt;="&amp;rngPeriodeAkhir))</f>
        <v/>
      </c>
      <c r="E30" s="13" t="str">
        <f>IF(A30="", "", SUMIFS(JURNAL!$G:$G, JURNAL!$C:$C, A30, JURNAL!$A:$A, "&gt;="&amp;rngPeriodeAwal, JURNAL!$A:$A, "&lt;="&amp;rngPeriodeAkhir))</f>
        <v/>
      </c>
      <c r="F30" s="13" t="str">
        <f t="shared" si="0"/>
        <v/>
      </c>
    </row>
    <row r="31" spans="1:6" ht="15.75" customHeight="1" x14ac:dyDescent="0.35">
      <c r="A31" s="12" t="str">
        <f>IF(COA!A31&lt;&gt;"", COA!A31, "")</f>
        <v/>
      </c>
      <c r="B31" s="12" t="str">
        <f>IF(COA!B31&lt;&gt;"", COA!B31, "")</f>
        <v/>
      </c>
      <c r="C31" s="12" t="str">
        <f>IF(COA!C31&lt;&gt;"", COA!C31, "")</f>
        <v/>
      </c>
      <c r="D31" s="13" t="str">
        <f>IF(A31="", "", SUMIFS(JURNAL!$F:$F, JURNAL!$C:$C, A31, JURNAL!$A:$A, "&gt;="&amp;rngPeriodeAwal, JURNAL!$A:$A, "&lt;="&amp;rngPeriodeAkhir))</f>
        <v/>
      </c>
      <c r="E31" s="13" t="str">
        <f>IF(A31="", "", SUMIFS(JURNAL!$G:$G, JURNAL!$C:$C, A31, JURNAL!$A:$A, "&gt;="&amp;rngPeriodeAwal, JURNAL!$A:$A, "&lt;="&amp;rngPeriodeAkhir))</f>
        <v/>
      </c>
      <c r="F31" s="13" t="str">
        <f t="shared" si="0"/>
        <v/>
      </c>
    </row>
    <row r="32" spans="1:6" ht="15.75" customHeight="1" x14ac:dyDescent="0.35">
      <c r="A32" s="12" t="str">
        <f>IF(COA!A32&lt;&gt;"", COA!A32, "")</f>
        <v/>
      </c>
      <c r="B32" s="12" t="str">
        <f>IF(COA!B32&lt;&gt;"", COA!B32, "")</f>
        <v/>
      </c>
      <c r="C32" s="12" t="str">
        <f>IF(COA!C32&lt;&gt;"", COA!C32, "")</f>
        <v/>
      </c>
      <c r="D32" s="13" t="str">
        <f>IF(A32="", "", SUMIFS(JURNAL!$F:$F, JURNAL!$C:$C, A32, JURNAL!$A:$A, "&gt;="&amp;rngPeriodeAwal, JURNAL!$A:$A, "&lt;="&amp;rngPeriodeAkhir))</f>
        <v/>
      </c>
      <c r="E32" s="13" t="str">
        <f>IF(A32="", "", SUMIFS(JURNAL!$G:$G, JURNAL!$C:$C, A32, JURNAL!$A:$A, "&gt;="&amp;rngPeriodeAwal, JURNAL!$A:$A, "&lt;="&amp;rngPeriodeAkhir))</f>
        <v/>
      </c>
      <c r="F32" s="13" t="str">
        <f t="shared" si="0"/>
        <v/>
      </c>
    </row>
    <row r="33" spans="1:6" ht="15.75" customHeight="1" x14ac:dyDescent="0.35">
      <c r="A33" s="12" t="str">
        <f>IF(COA!A33&lt;&gt;"", COA!A33, "")</f>
        <v/>
      </c>
      <c r="B33" s="12" t="str">
        <f>IF(COA!B33&lt;&gt;"", COA!B33, "")</f>
        <v/>
      </c>
      <c r="C33" s="12" t="str">
        <f>IF(COA!C33&lt;&gt;"", COA!C33, "")</f>
        <v/>
      </c>
      <c r="D33" s="13" t="str">
        <f>IF(A33="", "", SUMIFS(JURNAL!$F:$F, JURNAL!$C:$C, A33, JURNAL!$A:$A, "&gt;="&amp;rngPeriodeAwal, JURNAL!$A:$A, "&lt;="&amp;rngPeriodeAkhir))</f>
        <v/>
      </c>
      <c r="E33" s="13" t="str">
        <f>IF(A33="", "", SUMIFS(JURNAL!$G:$G, JURNAL!$C:$C, A33, JURNAL!$A:$A, "&gt;="&amp;rngPeriodeAwal, JURNAL!$A:$A, "&lt;="&amp;rngPeriodeAkhir))</f>
        <v/>
      </c>
      <c r="F33" s="13" t="str">
        <f t="shared" si="0"/>
        <v/>
      </c>
    </row>
    <row r="34" spans="1:6" ht="15.75" customHeight="1" x14ac:dyDescent="0.35">
      <c r="A34" s="12" t="str">
        <f>IF(COA!A34&lt;&gt;"", COA!A34, "")</f>
        <v/>
      </c>
      <c r="B34" s="12" t="str">
        <f>IF(COA!B34&lt;&gt;"", COA!B34, "")</f>
        <v/>
      </c>
      <c r="C34" s="12" t="str">
        <f>IF(COA!C34&lt;&gt;"", COA!C34, "")</f>
        <v/>
      </c>
      <c r="D34" s="13" t="str">
        <f>IF(A34="", "", SUMIFS(JURNAL!$F:$F, JURNAL!$C:$C, A34, JURNAL!$A:$A, "&gt;="&amp;rngPeriodeAwal, JURNAL!$A:$A, "&lt;="&amp;rngPeriodeAkhir))</f>
        <v/>
      </c>
      <c r="E34" s="13" t="str">
        <f>IF(A34="", "", SUMIFS(JURNAL!$G:$G, JURNAL!$C:$C, A34, JURNAL!$A:$A, "&gt;="&amp;rngPeriodeAwal, JURNAL!$A:$A, "&lt;="&amp;rngPeriodeAkhir))</f>
        <v/>
      </c>
      <c r="F34" s="13" t="str">
        <f t="shared" si="0"/>
        <v/>
      </c>
    </row>
    <row r="35" spans="1:6" ht="15.75" customHeight="1" x14ac:dyDescent="0.35">
      <c r="A35" s="12" t="str">
        <f>IF(COA!A35&lt;&gt;"", COA!A35, "")</f>
        <v/>
      </c>
      <c r="B35" s="12" t="str">
        <f>IF(COA!B35&lt;&gt;"", COA!B35, "")</f>
        <v/>
      </c>
      <c r="C35" s="12" t="str">
        <f>IF(COA!C35&lt;&gt;"", COA!C35, "")</f>
        <v/>
      </c>
      <c r="D35" s="13" t="str">
        <f>IF(A35="", "", SUMIFS(JURNAL!$F:$F, JURNAL!$C:$C, A35, JURNAL!$A:$A, "&gt;="&amp;rngPeriodeAwal, JURNAL!$A:$A, "&lt;="&amp;rngPeriodeAkhir))</f>
        <v/>
      </c>
      <c r="E35" s="13" t="str">
        <f>IF(A35="", "", SUMIFS(JURNAL!$G:$G, JURNAL!$C:$C, A35, JURNAL!$A:$A, "&gt;="&amp;rngPeriodeAwal, JURNAL!$A:$A, "&lt;="&amp;rngPeriodeAkhir))</f>
        <v/>
      </c>
      <c r="F35" s="13" t="str">
        <f t="shared" si="0"/>
        <v/>
      </c>
    </row>
    <row r="36" spans="1:6" ht="15.75" customHeight="1" x14ac:dyDescent="0.35">
      <c r="A36" s="12" t="str">
        <f>IF(COA!A36&lt;&gt;"", COA!A36, "")</f>
        <v/>
      </c>
      <c r="B36" s="12" t="str">
        <f>IF(COA!B36&lt;&gt;"", COA!B36, "")</f>
        <v/>
      </c>
      <c r="C36" s="12" t="str">
        <f>IF(COA!C36&lt;&gt;"", COA!C36, "")</f>
        <v/>
      </c>
      <c r="D36" s="13" t="str">
        <f>IF(A36="", "", SUMIFS(JURNAL!$F:$F, JURNAL!$C:$C, A36, JURNAL!$A:$A, "&gt;="&amp;rngPeriodeAwal, JURNAL!$A:$A, "&lt;="&amp;rngPeriodeAkhir))</f>
        <v/>
      </c>
      <c r="E36" s="13" t="str">
        <f>IF(A36="", "", SUMIFS(JURNAL!$G:$G, JURNAL!$C:$C, A36, JURNAL!$A:$A, "&gt;="&amp;rngPeriodeAwal, JURNAL!$A:$A, "&lt;="&amp;rngPeriodeAkhir))</f>
        <v/>
      </c>
      <c r="F36" s="13" t="str">
        <f t="shared" si="0"/>
        <v/>
      </c>
    </row>
    <row r="37" spans="1:6" ht="15.75" customHeight="1" x14ac:dyDescent="0.35">
      <c r="A37" s="12" t="str">
        <f>IF(COA!A37&lt;&gt;"", COA!A37, "")</f>
        <v/>
      </c>
      <c r="B37" s="12" t="str">
        <f>IF(COA!B37&lt;&gt;"", COA!B37, "")</f>
        <v/>
      </c>
      <c r="C37" s="12" t="str">
        <f>IF(COA!C37&lt;&gt;"", COA!C37, "")</f>
        <v/>
      </c>
      <c r="D37" s="13" t="str">
        <f>IF(A37="", "", SUMIFS(JURNAL!$F:$F, JURNAL!$C:$C, A37, JURNAL!$A:$A, "&gt;="&amp;rngPeriodeAwal, JURNAL!$A:$A, "&lt;="&amp;rngPeriodeAkhir))</f>
        <v/>
      </c>
      <c r="E37" s="13" t="str">
        <f>IF(A37="", "", SUMIFS(JURNAL!$G:$G, JURNAL!$C:$C, A37, JURNAL!$A:$A, "&gt;="&amp;rngPeriodeAwal, JURNAL!$A:$A, "&lt;="&amp;rngPeriodeAkhir))</f>
        <v/>
      </c>
      <c r="F37" s="13" t="str">
        <f t="shared" si="0"/>
        <v/>
      </c>
    </row>
    <row r="38" spans="1:6" ht="15.75" customHeight="1" x14ac:dyDescent="0.35">
      <c r="A38" s="12" t="str">
        <f>IF(COA!A38&lt;&gt;"", COA!A38, "")</f>
        <v/>
      </c>
      <c r="B38" s="12" t="str">
        <f>IF(COA!B38&lt;&gt;"", COA!B38, "")</f>
        <v/>
      </c>
      <c r="C38" s="12" t="str">
        <f>IF(COA!C38&lt;&gt;"", COA!C38, "")</f>
        <v/>
      </c>
      <c r="D38" s="13" t="str">
        <f>IF(A38="", "", SUMIFS(JURNAL!$F:$F, JURNAL!$C:$C, A38, JURNAL!$A:$A, "&gt;="&amp;rngPeriodeAwal, JURNAL!$A:$A, "&lt;="&amp;rngPeriodeAkhir))</f>
        <v/>
      </c>
      <c r="E38" s="13" t="str">
        <f>IF(A38="", "", SUMIFS(JURNAL!$G:$G, JURNAL!$C:$C, A38, JURNAL!$A:$A, "&gt;="&amp;rngPeriodeAwal, JURNAL!$A:$A, "&lt;="&amp;rngPeriodeAkhir))</f>
        <v/>
      </c>
      <c r="F38" s="13" t="str">
        <f t="shared" si="0"/>
        <v/>
      </c>
    </row>
    <row r="39" spans="1:6" ht="15.75" customHeight="1" x14ac:dyDescent="0.35">
      <c r="A39" s="12" t="str">
        <f>IF(COA!A39&lt;&gt;"", COA!A39, "")</f>
        <v/>
      </c>
      <c r="B39" s="12" t="str">
        <f>IF(COA!B39&lt;&gt;"", COA!B39, "")</f>
        <v/>
      </c>
      <c r="C39" s="12" t="str">
        <f>IF(COA!C39&lt;&gt;"", COA!C39, "")</f>
        <v/>
      </c>
      <c r="D39" s="13" t="str">
        <f>IF(A39="", "", SUMIFS(JURNAL!$F:$F, JURNAL!$C:$C, A39, JURNAL!$A:$A, "&gt;="&amp;rngPeriodeAwal, JURNAL!$A:$A, "&lt;="&amp;rngPeriodeAkhir))</f>
        <v/>
      </c>
      <c r="E39" s="13" t="str">
        <f>IF(A39="", "", SUMIFS(JURNAL!$G:$G, JURNAL!$C:$C, A39, JURNAL!$A:$A, "&gt;="&amp;rngPeriodeAwal, JURNAL!$A:$A, "&lt;="&amp;rngPeriodeAkhir))</f>
        <v/>
      </c>
      <c r="F39" s="13" t="str">
        <f t="shared" ref="F39:F70" si="1">IF(A39="", "", D39-E39)</f>
        <v/>
      </c>
    </row>
    <row r="40" spans="1:6" ht="15.75" customHeight="1" x14ac:dyDescent="0.35">
      <c r="A40" s="12" t="str">
        <f>IF(COA!A40&lt;&gt;"", COA!A40, "")</f>
        <v/>
      </c>
      <c r="B40" s="12" t="str">
        <f>IF(COA!B40&lt;&gt;"", COA!B40, "")</f>
        <v/>
      </c>
      <c r="C40" s="12" t="str">
        <f>IF(COA!C40&lt;&gt;"", COA!C40, "")</f>
        <v/>
      </c>
      <c r="D40" s="13" t="str">
        <f>IF(A40="", "", SUMIFS(JURNAL!$F:$F, JURNAL!$C:$C, A40, JURNAL!$A:$A, "&gt;="&amp;rngPeriodeAwal, JURNAL!$A:$A, "&lt;="&amp;rngPeriodeAkhir))</f>
        <v/>
      </c>
      <c r="E40" s="13" t="str">
        <f>IF(A40="", "", SUMIFS(JURNAL!$G:$G, JURNAL!$C:$C, A40, JURNAL!$A:$A, "&gt;="&amp;rngPeriodeAwal, JURNAL!$A:$A, "&lt;="&amp;rngPeriodeAkhir))</f>
        <v/>
      </c>
      <c r="F40" s="13" t="str">
        <f t="shared" si="1"/>
        <v/>
      </c>
    </row>
    <row r="41" spans="1:6" ht="15.75" customHeight="1" x14ac:dyDescent="0.35">
      <c r="A41" s="12" t="str">
        <f>IF(COA!A41&lt;&gt;"", COA!A41, "")</f>
        <v/>
      </c>
      <c r="B41" s="12" t="str">
        <f>IF(COA!B41&lt;&gt;"", COA!B41, "")</f>
        <v/>
      </c>
      <c r="C41" s="12" t="str">
        <f>IF(COA!C41&lt;&gt;"", COA!C41, "")</f>
        <v/>
      </c>
      <c r="D41" s="13" t="str">
        <f>IF(A41="", "", SUMIFS(JURNAL!$F:$F, JURNAL!$C:$C, A41, JURNAL!$A:$A, "&gt;="&amp;rngPeriodeAwal, JURNAL!$A:$A, "&lt;="&amp;rngPeriodeAkhir))</f>
        <v/>
      </c>
      <c r="E41" s="13" t="str">
        <f>IF(A41="", "", SUMIFS(JURNAL!$G:$G, JURNAL!$C:$C, A41, JURNAL!$A:$A, "&gt;="&amp;rngPeriodeAwal, JURNAL!$A:$A, "&lt;="&amp;rngPeriodeAkhir))</f>
        <v/>
      </c>
      <c r="F41" s="13" t="str">
        <f t="shared" si="1"/>
        <v/>
      </c>
    </row>
    <row r="42" spans="1:6" ht="15.75" customHeight="1" x14ac:dyDescent="0.35">
      <c r="A42" s="12" t="str">
        <f>IF(COA!A42&lt;&gt;"", COA!A42, "")</f>
        <v/>
      </c>
      <c r="B42" s="12" t="str">
        <f>IF(COA!B42&lt;&gt;"", COA!B42, "")</f>
        <v/>
      </c>
      <c r="C42" s="12" t="str">
        <f>IF(COA!C42&lt;&gt;"", COA!C42, "")</f>
        <v/>
      </c>
      <c r="D42" s="13" t="str">
        <f>IF(A42="", "", SUMIFS(JURNAL!$F:$F, JURNAL!$C:$C, A42, JURNAL!$A:$A, "&gt;="&amp;rngPeriodeAwal, JURNAL!$A:$A, "&lt;="&amp;rngPeriodeAkhir))</f>
        <v/>
      </c>
      <c r="E42" s="13" t="str">
        <f>IF(A42="", "", SUMIFS(JURNAL!$G:$G, JURNAL!$C:$C, A42, JURNAL!$A:$A, "&gt;="&amp;rngPeriodeAwal, JURNAL!$A:$A, "&lt;="&amp;rngPeriodeAkhir))</f>
        <v/>
      </c>
      <c r="F42" s="13" t="str">
        <f t="shared" si="1"/>
        <v/>
      </c>
    </row>
    <row r="43" spans="1:6" ht="15.75" customHeight="1" x14ac:dyDescent="0.35">
      <c r="A43" s="12" t="str">
        <f>IF(COA!A43&lt;&gt;"", COA!A43, "")</f>
        <v/>
      </c>
      <c r="B43" s="12" t="str">
        <f>IF(COA!B43&lt;&gt;"", COA!B43, "")</f>
        <v/>
      </c>
      <c r="C43" s="12" t="str">
        <f>IF(COA!C43&lt;&gt;"", COA!C43, "")</f>
        <v/>
      </c>
      <c r="D43" s="13" t="str">
        <f>IF(A43="", "", SUMIFS(JURNAL!$F:$F, JURNAL!$C:$C, A43, JURNAL!$A:$A, "&gt;="&amp;rngPeriodeAwal, JURNAL!$A:$A, "&lt;="&amp;rngPeriodeAkhir))</f>
        <v/>
      </c>
      <c r="E43" s="13" t="str">
        <f>IF(A43="", "", SUMIFS(JURNAL!$G:$G, JURNAL!$C:$C, A43, JURNAL!$A:$A, "&gt;="&amp;rngPeriodeAwal, JURNAL!$A:$A, "&lt;="&amp;rngPeriodeAkhir))</f>
        <v/>
      </c>
      <c r="F43" s="13" t="str">
        <f t="shared" si="1"/>
        <v/>
      </c>
    </row>
    <row r="44" spans="1:6" ht="15.75" customHeight="1" x14ac:dyDescent="0.35">
      <c r="A44" s="12" t="str">
        <f>IF(COA!A44&lt;&gt;"", COA!A44, "")</f>
        <v/>
      </c>
      <c r="B44" s="12" t="str">
        <f>IF(COA!B44&lt;&gt;"", COA!B44, "")</f>
        <v/>
      </c>
      <c r="C44" s="12" t="str">
        <f>IF(COA!C44&lt;&gt;"", COA!C44, "")</f>
        <v/>
      </c>
      <c r="D44" s="13" t="str">
        <f>IF(A44="", "", SUMIFS(JURNAL!$F:$F, JURNAL!$C:$C, A44, JURNAL!$A:$A, "&gt;="&amp;rngPeriodeAwal, JURNAL!$A:$A, "&lt;="&amp;rngPeriodeAkhir))</f>
        <v/>
      </c>
      <c r="E44" s="13" t="str">
        <f>IF(A44="", "", SUMIFS(JURNAL!$G:$G, JURNAL!$C:$C, A44, JURNAL!$A:$A, "&gt;="&amp;rngPeriodeAwal, JURNAL!$A:$A, "&lt;="&amp;rngPeriodeAkhir))</f>
        <v/>
      </c>
      <c r="F44" s="13" t="str">
        <f t="shared" si="1"/>
        <v/>
      </c>
    </row>
    <row r="45" spans="1:6" ht="15.75" customHeight="1" x14ac:dyDescent="0.35">
      <c r="A45" s="12" t="str">
        <f>IF(COA!A45&lt;&gt;"", COA!A45, "")</f>
        <v/>
      </c>
      <c r="B45" s="12" t="str">
        <f>IF(COA!B45&lt;&gt;"", COA!B45, "")</f>
        <v/>
      </c>
      <c r="C45" s="12" t="str">
        <f>IF(COA!C45&lt;&gt;"", COA!C45, "")</f>
        <v/>
      </c>
      <c r="D45" s="13" t="str">
        <f>IF(A45="", "", SUMIFS(JURNAL!$F:$F, JURNAL!$C:$C, A45, JURNAL!$A:$A, "&gt;="&amp;rngPeriodeAwal, JURNAL!$A:$A, "&lt;="&amp;rngPeriodeAkhir))</f>
        <v/>
      </c>
      <c r="E45" s="13" t="str">
        <f>IF(A45="", "", SUMIFS(JURNAL!$G:$G, JURNAL!$C:$C, A45, JURNAL!$A:$A, "&gt;="&amp;rngPeriodeAwal, JURNAL!$A:$A, "&lt;="&amp;rngPeriodeAkhir))</f>
        <v/>
      </c>
      <c r="F45" s="13" t="str">
        <f t="shared" si="1"/>
        <v/>
      </c>
    </row>
    <row r="46" spans="1:6" ht="15.75" customHeight="1" x14ac:dyDescent="0.35">
      <c r="A46" s="12" t="str">
        <f>IF(COA!A46&lt;&gt;"", COA!A46, "")</f>
        <v/>
      </c>
      <c r="B46" s="12" t="str">
        <f>IF(COA!B46&lt;&gt;"", COA!B46, "")</f>
        <v/>
      </c>
      <c r="C46" s="12" t="str">
        <f>IF(COA!C46&lt;&gt;"", COA!C46, "")</f>
        <v/>
      </c>
      <c r="D46" s="13" t="str">
        <f>IF(A46="", "", SUMIFS(JURNAL!$F:$F, JURNAL!$C:$C, A46, JURNAL!$A:$A, "&gt;="&amp;rngPeriodeAwal, JURNAL!$A:$A, "&lt;="&amp;rngPeriodeAkhir))</f>
        <v/>
      </c>
      <c r="E46" s="13" t="str">
        <f>IF(A46="", "", SUMIFS(JURNAL!$G:$G, JURNAL!$C:$C, A46, JURNAL!$A:$A, "&gt;="&amp;rngPeriodeAwal, JURNAL!$A:$A, "&lt;="&amp;rngPeriodeAkhir))</f>
        <v/>
      </c>
      <c r="F46" s="13" t="str">
        <f t="shared" si="1"/>
        <v/>
      </c>
    </row>
    <row r="47" spans="1:6" ht="15.75" customHeight="1" x14ac:dyDescent="0.35">
      <c r="A47" s="12" t="str">
        <f>IF(COA!A47&lt;&gt;"", COA!A47, "")</f>
        <v/>
      </c>
      <c r="B47" s="12" t="str">
        <f>IF(COA!B47&lt;&gt;"", COA!B47, "")</f>
        <v/>
      </c>
      <c r="C47" s="12" t="str">
        <f>IF(COA!C47&lt;&gt;"", COA!C47, "")</f>
        <v/>
      </c>
      <c r="D47" s="13" t="str">
        <f>IF(A47="", "", SUMIFS(JURNAL!$F:$F, JURNAL!$C:$C, A47, JURNAL!$A:$A, "&gt;="&amp;rngPeriodeAwal, JURNAL!$A:$A, "&lt;="&amp;rngPeriodeAkhir))</f>
        <v/>
      </c>
      <c r="E47" s="13" t="str">
        <f>IF(A47="", "", SUMIFS(JURNAL!$G:$G, JURNAL!$C:$C, A47, JURNAL!$A:$A, "&gt;="&amp;rngPeriodeAwal, JURNAL!$A:$A, "&lt;="&amp;rngPeriodeAkhir))</f>
        <v/>
      </c>
      <c r="F47" s="13" t="str">
        <f t="shared" si="1"/>
        <v/>
      </c>
    </row>
    <row r="48" spans="1:6" ht="15.75" customHeight="1" x14ac:dyDescent="0.35">
      <c r="A48" s="12" t="str">
        <f>IF(COA!A48&lt;&gt;"", COA!A48, "")</f>
        <v/>
      </c>
      <c r="B48" s="12" t="str">
        <f>IF(COA!B48&lt;&gt;"", COA!B48, "")</f>
        <v/>
      </c>
      <c r="C48" s="12" t="str">
        <f>IF(COA!C48&lt;&gt;"", COA!C48, "")</f>
        <v/>
      </c>
      <c r="D48" s="13" t="str">
        <f>IF(A48="", "", SUMIFS(JURNAL!$F:$F, JURNAL!$C:$C, A48, JURNAL!$A:$A, "&gt;="&amp;rngPeriodeAwal, JURNAL!$A:$A, "&lt;="&amp;rngPeriodeAkhir))</f>
        <v/>
      </c>
      <c r="E48" s="13" t="str">
        <f>IF(A48="", "", SUMIFS(JURNAL!$G:$G, JURNAL!$C:$C, A48, JURNAL!$A:$A, "&gt;="&amp;rngPeriodeAwal, JURNAL!$A:$A, "&lt;="&amp;rngPeriodeAkhir))</f>
        <v/>
      </c>
      <c r="F48" s="13" t="str">
        <f t="shared" si="1"/>
        <v/>
      </c>
    </row>
    <row r="49" spans="1:6" ht="15.75" customHeight="1" x14ac:dyDescent="0.35">
      <c r="A49" s="12" t="str">
        <f>IF(COA!A49&lt;&gt;"", COA!A49, "")</f>
        <v/>
      </c>
      <c r="B49" s="12" t="str">
        <f>IF(COA!B49&lt;&gt;"", COA!B49, "")</f>
        <v/>
      </c>
      <c r="C49" s="12" t="str">
        <f>IF(COA!C49&lt;&gt;"", COA!C49, "")</f>
        <v/>
      </c>
      <c r="D49" s="13" t="str">
        <f>IF(A49="", "", SUMIFS(JURNAL!$F:$F, JURNAL!$C:$C, A49, JURNAL!$A:$A, "&gt;="&amp;rngPeriodeAwal, JURNAL!$A:$A, "&lt;="&amp;rngPeriodeAkhir))</f>
        <v/>
      </c>
      <c r="E49" s="13" t="str">
        <f>IF(A49="", "", SUMIFS(JURNAL!$G:$G, JURNAL!$C:$C, A49, JURNAL!$A:$A, "&gt;="&amp;rngPeriodeAwal, JURNAL!$A:$A, "&lt;="&amp;rngPeriodeAkhir))</f>
        <v/>
      </c>
      <c r="F49" s="13" t="str">
        <f t="shared" si="1"/>
        <v/>
      </c>
    </row>
    <row r="50" spans="1:6" ht="15.75" customHeight="1" x14ac:dyDescent="0.35">
      <c r="A50" s="12" t="str">
        <f>IF(COA!A50&lt;&gt;"", COA!A50, "")</f>
        <v/>
      </c>
      <c r="B50" s="12" t="str">
        <f>IF(COA!B50&lt;&gt;"", COA!B50, "")</f>
        <v/>
      </c>
      <c r="C50" s="12" t="str">
        <f>IF(COA!C50&lt;&gt;"", COA!C50, "")</f>
        <v/>
      </c>
      <c r="D50" s="13" t="str">
        <f>IF(A50="", "", SUMIFS(JURNAL!$F:$F, JURNAL!$C:$C, A50, JURNAL!$A:$A, "&gt;="&amp;rngPeriodeAwal, JURNAL!$A:$A, "&lt;="&amp;rngPeriodeAkhir))</f>
        <v/>
      </c>
      <c r="E50" s="13" t="str">
        <f>IF(A50="", "", SUMIFS(JURNAL!$G:$G, JURNAL!$C:$C, A50, JURNAL!$A:$A, "&gt;="&amp;rngPeriodeAwal, JURNAL!$A:$A, "&lt;="&amp;rngPeriodeAkhir))</f>
        <v/>
      </c>
      <c r="F50" s="13" t="str">
        <f t="shared" si="1"/>
        <v/>
      </c>
    </row>
    <row r="51" spans="1:6" ht="15.75" customHeight="1" x14ac:dyDescent="0.35">
      <c r="A51" s="12" t="str">
        <f>IF(COA!A51&lt;&gt;"", COA!A51, "")</f>
        <v/>
      </c>
      <c r="B51" s="12" t="str">
        <f>IF(COA!B51&lt;&gt;"", COA!B51, "")</f>
        <v/>
      </c>
      <c r="C51" s="12" t="str">
        <f>IF(COA!C51&lt;&gt;"", COA!C51, "")</f>
        <v/>
      </c>
      <c r="D51" s="13" t="str">
        <f>IF(A51="", "", SUMIFS(JURNAL!$F:$F, JURNAL!$C:$C, A51, JURNAL!$A:$A, "&gt;="&amp;rngPeriodeAwal, JURNAL!$A:$A, "&lt;="&amp;rngPeriodeAkhir))</f>
        <v/>
      </c>
      <c r="E51" s="13" t="str">
        <f>IF(A51="", "", SUMIFS(JURNAL!$G:$G, JURNAL!$C:$C, A51, JURNAL!$A:$A, "&gt;="&amp;rngPeriodeAwal, JURNAL!$A:$A, "&lt;="&amp;rngPeriodeAkhir))</f>
        <v/>
      </c>
      <c r="F51" s="13" t="str">
        <f t="shared" si="1"/>
        <v/>
      </c>
    </row>
    <row r="52" spans="1:6" ht="15.75" customHeight="1" x14ac:dyDescent="0.35">
      <c r="A52" s="12" t="str">
        <f>IF(COA!A52&lt;&gt;"", COA!A52, "")</f>
        <v/>
      </c>
      <c r="B52" s="12" t="str">
        <f>IF(COA!B52&lt;&gt;"", COA!B52, "")</f>
        <v/>
      </c>
      <c r="C52" s="12" t="str">
        <f>IF(COA!C52&lt;&gt;"", COA!C52, "")</f>
        <v/>
      </c>
      <c r="D52" s="13" t="str">
        <f>IF(A52="", "", SUMIFS(JURNAL!$F:$F, JURNAL!$C:$C, A52, JURNAL!$A:$A, "&gt;="&amp;rngPeriodeAwal, JURNAL!$A:$A, "&lt;="&amp;rngPeriodeAkhir))</f>
        <v/>
      </c>
      <c r="E52" s="13" t="str">
        <f>IF(A52="", "", SUMIFS(JURNAL!$G:$G, JURNAL!$C:$C, A52, JURNAL!$A:$A, "&gt;="&amp;rngPeriodeAwal, JURNAL!$A:$A, "&lt;="&amp;rngPeriodeAkhir))</f>
        <v/>
      </c>
      <c r="F52" s="13" t="str">
        <f t="shared" si="1"/>
        <v/>
      </c>
    </row>
    <row r="53" spans="1:6" ht="15.75" customHeight="1" x14ac:dyDescent="0.35">
      <c r="A53" s="12" t="str">
        <f>IF(COA!A53&lt;&gt;"", COA!A53, "")</f>
        <v/>
      </c>
      <c r="B53" s="12" t="str">
        <f>IF(COA!B53&lt;&gt;"", COA!B53, "")</f>
        <v/>
      </c>
      <c r="C53" s="12" t="str">
        <f>IF(COA!C53&lt;&gt;"", COA!C53, "")</f>
        <v/>
      </c>
      <c r="D53" s="13" t="str">
        <f>IF(A53="", "", SUMIFS(JURNAL!$F:$F, JURNAL!$C:$C, A53, JURNAL!$A:$A, "&gt;="&amp;rngPeriodeAwal, JURNAL!$A:$A, "&lt;="&amp;rngPeriodeAkhir))</f>
        <v/>
      </c>
      <c r="E53" s="13" t="str">
        <f>IF(A53="", "", SUMIFS(JURNAL!$G:$G, JURNAL!$C:$C, A53, JURNAL!$A:$A, "&gt;="&amp;rngPeriodeAwal, JURNAL!$A:$A, "&lt;="&amp;rngPeriodeAkhir))</f>
        <v/>
      </c>
      <c r="F53" s="13" t="str">
        <f t="shared" si="1"/>
        <v/>
      </c>
    </row>
    <row r="54" spans="1:6" ht="15.75" customHeight="1" x14ac:dyDescent="0.35">
      <c r="A54" s="12" t="str">
        <f>IF(COA!A54&lt;&gt;"", COA!A54, "")</f>
        <v/>
      </c>
      <c r="B54" s="12" t="str">
        <f>IF(COA!B54&lt;&gt;"", COA!B54, "")</f>
        <v/>
      </c>
      <c r="C54" s="12" t="str">
        <f>IF(COA!C54&lt;&gt;"", COA!C54, "")</f>
        <v/>
      </c>
      <c r="D54" s="13" t="str">
        <f>IF(A54="", "", SUMIFS(JURNAL!$F:$F, JURNAL!$C:$C, A54, JURNAL!$A:$A, "&gt;="&amp;rngPeriodeAwal, JURNAL!$A:$A, "&lt;="&amp;rngPeriodeAkhir))</f>
        <v/>
      </c>
      <c r="E54" s="13" t="str">
        <f>IF(A54="", "", SUMIFS(JURNAL!$G:$G, JURNAL!$C:$C, A54, JURNAL!$A:$A, "&gt;="&amp;rngPeriodeAwal, JURNAL!$A:$A, "&lt;="&amp;rngPeriodeAkhir))</f>
        <v/>
      </c>
      <c r="F54" s="13" t="str">
        <f t="shared" si="1"/>
        <v/>
      </c>
    </row>
    <row r="55" spans="1:6" ht="15.75" customHeight="1" x14ac:dyDescent="0.35">
      <c r="A55" s="12" t="str">
        <f>IF(COA!A55&lt;&gt;"", COA!A55, "")</f>
        <v/>
      </c>
      <c r="B55" s="12" t="str">
        <f>IF(COA!B55&lt;&gt;"", COA!B55, "")</f>
        <v/>
      </c>
      <c r="C55" s="12" t="str">
        <f>IF(COA!C55&lt;&gt;"", COA!C55, "")</f>
        <v/>
      </c>
      <c r="D55" s="13" t="str">
        <f>IF(A55="", "", SUMIFS(JURNAL!$F:$F, JURNAL!$C:$C, A55, JURNAL!$A:$A, "&gt;="&amp;rngPeriodeAwal, JURNAL!$A:$A, "&lt;="&amp;rngPeriodeAkhir))</f>
        <v/>
      </c>
      <c r="E55" s="13" t="str">
        <f>IF(A55="", "", SUMIFS(JURNAL!$G:$G, JURNAL!$C:$C, A55, JURNAL!$A:$A, "&gt;="&amp;rngPeriodeAwal, JURNAL!$A:$A, "&lt;="&amp;rngPeriodeAkhir))</f>
        <v/>
      </c>
      <c r="F55" s="13" t="str">
        <f t="shared" si="1"/>
        <v/>
      </c>
    </row>
    <row r="56" spans="1:6" ht="15.75" customHeight="1" x14ac:dyDescent="0.35">
      <c r="A56" s="12" t="str">
        <f>IF(COA!A56&lt;&gt;"", COA!A56, "")</f>
        <v/>
      </c>
      <c r="B56" s="12" t="str">
        <f>IF(COA!B56&lt;&gt;"", COA!B56, "")</f>
        <v/>
      </c>
      <c r="C56" s="12" t="str">
        <f>IF(COA!C56&lt;&gt;"", COA!C56, "")</f>
        <v/>
      </c>
      <c r="D56" s="13" t="str">
        <f>IF(A56="", "", SUMIFS(JURNAL!$F:$F, JURNAL!$C:$C, A56, JURNAL!$A:$A, "&gt;="&amp;rngPeriodeAwal, JURNAL!$A:$A, "&lt;="&amp;rngPeriodeAkhir))</f>
        <v/>
      </c>
      <c r="E56" s="13" t="str">
        <f>IF(A56="", "", SUMIFS(JURNAL!$G:$G, JURNAL!$C:$C, A56, JURNAL!$A:$A, "&gt;="&amp;rngPeriodeAwal, JURNAL!$A:$A, "&lt;="&amp;rngPeriodeAkhir))</f>
        <v/>
      </c>
      <c r="F56" s="13" t="str">
        <f t="shared" si="1"/>
        <v/>
      </c>
    </row>
    <row r="57" spans="1:6" ht="15.75" customHeight="1" x14ac:dyDescent="0.35">
      <c r="A57" s="12" t="str">
        <f>IF(COA!A57&lt;&gt;"", COA!A57, "")</f>
        <v/>
      </c>
      <c r="B57" s="12" t="str">
        <f>IF(COA!B57&lt;&gt;"", COA!B57, "")</f>
        <v/>
      </c>
      <c r="C57" s="12" t="str">
        <f>IF(COA!C57&lt;&gt;"", COA!C57, "")</f>
        <v/>
      </c>
      <c r="D57" s="13" t="str">
        <f>IF(A57="", "", SUMIFS(JURNAL!$F:$F, JURNAL!$C:$C, A57, JURNAL!$A:$A, "&gt;="&amp;rngPeriodeAwal, JURNAL!$A:$A, "&lt;="&amp;rngPeriodeAkhir))</f>
        <v/>
      </c>
      <c r="E57" s="13" t="str">
        <f>IF(A57="", "", SUMIFS(JURNAL!$G:$G, JURNAL!$C:$C, A57, JURNAL!$A:$A, "&gt;="&amp;rngPeriodeAwal, JURNAL!$A:$A, "&lt;="&amp;rngPeriodeAkhir))</f>
        <v/>
      </c>
      <c r="F57" s="13" t="str">
        <f t="shared" si="1"/>
        <v/>
      </c>
    </row>
    <row r="58" spans="1:6" ht="15.75" customHeight="1" x14ac:dyDescent="0.35">
      <c r="A58" s="12" t="str">
        <f>IF(COA!A58&lt;&gt;"", COA!A58, "")</f>
        <v/>
      </c>
      <c r="B58" s="12" t="str">
        <f>IF(COA!B58&lt;&gt;"", COA!B58, "")</f>
        <v/>
      </c>
      <c r="C58" s="12" t="str">
        <f>IF(COA!C58&lt;&gt;"", COA!C58, "")</f>
        <v/>
      </c>
      <c r="D58" s="13" t="str">
        <f>IF(A58="", "", SUMIFS(JURNAL!$F:$F, JURNAL!$C:$C, A58, JURNAL!$A:$A, "&gt;="&amp;rngPeriodeAwal, JURNAL!$A:$A, "&lt;="&amp;rngPeriodeAkhir))</f>
        <v/>
      </c>
      <c r="E58" s="13" t="str">
        <f>IF(A58="", "", SUMIFS(JURNAL!$G:$G, JURNAL!$C:$C, A58, JURNAL!$A:$A, "&gt;="&amp;rngPeriodeAwal, JURNAL!$A:$A, "&lt;="&amp;rngPeriodeAkhir))</f>
        <v/>
      </c>
      <c r="F58" s="13" t="str">
        <f t="shared" si="1"/>
        <v/>
      </c>
    </row>
    <row r="59" spans="1:6" ht="15.75" customHeight="1" x14ac:dyDescent="0.35">
      <c r="A59" s="12" t="str">
        <f>IF(COA!A59&lt;&gt;"", COA!A59, "")</f>
        <v/>
      </c>
      <c r="B59" s="12" t="str">
        <f>IF(COA!B59&lt;&gt;"", COA!B59, "")</f>
        <v/>
      </c>
      <c r="C59" s="12" t="str">
        <f>IF(COA!C59&lt;&gt;"", COA!C59, "")</f>
        <v/>
      </c>
      <c r="D59" s="13" t="str">
        <f>IF(A59="", "", SUMIFS(JURNAL!$F:$F, JURNAL!$C:$C, A59, JURNAL!$A:$A, "&gt;="&amp;rngPeriodeAwal, JURNAL!$A:$A, "&lt;="&amp;rngPeriodeAkhir))</f>
        <v/>
      </c>
      <c r="E59" s="13" t="str">
        <f>IF(A59="", "", SUMIFS(JURNAL!$G:$G, JURNAL!$C:$C, A59, JURNAL!$A:$A, "&gt;="&amp;rngPeriodeAwal, JURNAL!$A:$A, "&lt;="&amp;rngPeriodeAkhir))</f>
        <v/>
      </c>
      <c r="F59" s="13" t="str">
        <f t="shared" si="1"/>
        <v/>
      </c>
    </row>
    <row r="60" spans="1:6" ht="15.75" customHeight="1" x14ac:dyDescent="0.35">
      <c r="A60" s="12" t="str">
        <f>IF(COA!A60&lt;&gt;"", COA!A60, "")</f>
        <v/>
      </c>
      <c r="B60" s="12" t="str">
        <f>IF(COA!B60&lt;&gt;"", COA!B60, "")</f>
        <v/>
      </c>
      <c r="C60" s="12" t="str">
        <f>IF(COA!C60&lt;&gt;"", COA!C60, "")</f>
        <v/>
      </c>
      <c r="D60" s="13" t="str">
        <f>IF(A60="", "", SUMIFS(JURNAL!$F:$F, JURNAL!$C:$C, A60, JURNAL!$A:$A, "&gt;="&amp;rngPeriodeAwal, JURNAL!$A:$A, "&lt;="&amp;rngPeriodeAkhir))</f>
        <v/>
      </c>
      <c r="E60" s="13" t="str">
        <f>IF(A60="", "", SUMIFS(JURNAL!$G:$G, JURNAL!$C:$C, A60, JURNAL!$A:$A, "&gt;="&amp;rngPeriodeAwal, JURNAL!$A:$A, "&lt;="&amp;rngPeriodeAkhir))</f>
        <v/>
      </c>
      <c r="F60" s="13" t="str">
        <f t="shared" si="1"/>
        <v/>
      </c>
    </row>
    <row r="61" spans="1:6" ht="15.75" customHeight="1" x14ac:dyDescent="0.35">
      <c r="A61" s="12" t="str">
        <f>IF(COA!A61&lt;&gt;"", COA!A61, "")</f>
        <v/>
      </c>
      <c r="B61" s="12" t="str">
        <f>IF(COA!B61&lt;&gt;"", COA!B61, "")</f>
        <v/>
      </c>
      <c r="C61" s="12" t="str">
        <f>IF(COA!C61&lt;&gt;"", COA!C61, "")</f>
        <v/>
      </c>
      <c r="D61" s="13" t="str">
        <f>IF(A61="", "", SUMIFS(JURNAL!$F:$F, JURNAL!$C:$C, A61, JURNAL!$A:$A, "&gt;="&amp;rngPeriodeAwal, JURNAL!$A:$A, "&lt;="&amp;rngPeriodeAkhir))</f>
        <v/>
      </c>
      <c r="E61" s="13" t="str">
        <f>IF(A61="", "", SUMIFS(JURNAL!$G:$G, JURNAL!$C:$C, A61, JURNAL!$A:$A, "&gt;="&amp;rngPeriodeAwal, JURNAL!$A:$A, "&lt;="&amp;rngPeriodeAkhir))</f>
        <v/>
      </c>
      <c r="F61" s="13" t="str">
        <f t="shared" si="1"/>
        <v/>
      </c>
    </row>
    <row r="62" spans="1:6" ht="15.75" customHeight="1" x14ac:dyDescent="0.35">
      <c r="A62" s="12" t="str">
        <f>IF(COA!A62&lt;&gt;"", COA!A62, "")</f>
        <v/>
      </c>
      <c r="B62" s="12" t="str">
        <f>IF(COA!B62&lt;&gt;"", COA!B62, "")</f>
        <v/>
      </c>
      <c r="C62" s="12" t="str">
        <f>IF(COA!C62&lt;&gt;"", COA!C62, "")</f>
        <v/>
      </c>
      <c r="D62" s="13" t="str">
        <f>IF(A62="", "", SUMIFS(JURNAL!$F:$F, JURNAL!$C:$C, A62, JURNAL!$A:$A, "&gt;="&amp;rngPeriodeAwal, JURNAL!$A:$A, "&lt;="&amp;rngPeriodeAkhir))</f>
        <v/>
      </c>
      <c r="E62" s="13" t="str">
        <f>IF(A62="", "", SUMIFS(JURNAL!$G:$G, JURNAL!$C:$C, A62, JURNAL!$A:$A, "&gt;="&amp;rngPeriodeAwal, JURNAL!$A:$A, "&lt;="&amp;rngPeriodeAkhir))</f>
        <v/>
      </c>
      <c r="F62" s="13" t="str">
        <f t="shared" si="1"/>
        <v/>
      </c>
    </row>
    <row r="63" spans="1:6" ht="15.75" customHeight="1" x14ac:dyDescent="0.35">
      <c r="A63" s="12" t="str">
        <f>IF(COA!A63&lt;&gt;"", COA!A63, "")</f>
        <v/>
      </c>
      <c r="B63" s="12" t="str">
        <f>IF(COA!B63&lt;&gt;"", COA!B63, "")</f>
        <v/>
      </c>
      <c r="C63" s="12" t="str">
        <f>IF(COA!C63&lt;&gt;"", COA!C63, "")</f>
        <v/>
      </c>
      <c r="D63" s="13" t="str">
        <f>IF(A63="", "", SUMIFS(JURNAL!$F:$F, JURNAL!$C:$C, A63, JURNAL!$A:$A, "&gt;="&amp;rngPeriodeAwal, JURNAL!$A:$A, "&lt;="&amp;rngPeriodeAkhir))</f>
        <v/>
      </c>
      <c r="E63" s="13" t="str">
        <f>IF(A63="", "", SUMIFS(JURNAL!$G:$G, JURNAL!$C:$C, A63, JURNAL!$A:$A, "&gt;="&amp;rngPeriodeAwal, JURNAL!$A:$A, "&lt;="&amp;rngPeriodeAkhir))</f>
        <v/>
      </c>
      <c r="F63" s="13" t="str">
        <f t="shared" si="1"/>
        <v/>
      </c>
    </row>
    <row r="64" spans="1:6" ht="15.75" customHeight="1" x14ac:dyDescent="0.35">
      <c r="A64" s="12" t="str">
        <f>IF(COA!A64&lt;&gt;"", COA!A64, "")</f>
        <v/>
      </c>
      <c r="B64" s="12" t="str">
        <f>IF(COA!B64&lt;&gt;"", COA!B64, "")</f>
        <v/>
      </c>
      <c r="C64" s="12" t="str">
        <f>IF(COA!C64&lt;&gt;"", COA!C64, "")</f>
        <v/>
      </c>
      <c r="D64" s="13" t="str">
        <f>IF(A64="", "", SUMIFS(JURNAL!$F:$F, JURNAL!$C:$C, A64, JURNAL!$A:$A, "&gt;="&amp;rngPeriodeAwal, JURNAL!$A:$A, "&lt;="&amp;rngPeriodeAkhir))</f>
        <v/>
      </c>
      <c r="E64" s="13" t="str">
        <f>IF(A64="", "", SUMIFS(JURNAL!$G:$G, JURNAL!$C:$C, A64, JURNAL!$A:$A, "&gt;="&amp;rngPeriodeAwal, JURNAL!$A:$A, "&lt;="&amp;rngPeriodeAkhir))</f>
        <v/>
      </c>
      <c r="F64" s="13" t="str">
        <f t="shared" si="1"/>
        <v/>
      </c>
    </row>
    <row r="65" spans="1:6" ht="15.75" customHeight="1" x14ac:dyDescent="0.35">
      <c r="A65" s="12" t="str">
        <f>IF(COA!A65&lt;&gt;"", COA!A65, "")</f>
        <v/>
      </c>
      <c r="B65" s="12" t="str">
        <f>IF(COA!B65&lt;&gt;"", COA!B65, "")</f>
        <v/>
      </c>
      <c r="C65" s="12" t="str">
        <f>IF(COA!C65&lt;&gt;"", COA!C65, "")</f>
        <v/>
      </c>
      <c r="D65" s="13" t="str">
        <f>IF(A65="", "", SUMIFS(JURNAL!$F:$F, JURNAL!$C:$C, A65, JURNAL!$A:$A, "&gt;="&amp;rngPeriodeAwal, JURNAL!$A:$A, "&lt;="&amp;rngPeriodeAkhir))</f>
        <v/>
      </c>
      <c r="E65" s="13" t="str">
        <f>IF(A65="", "", SUMIFS(JURNAL!$G:$G, JURNAL!$C:$C, A65, JURNAL!$A:$A, "&gt;="&amp;rngPeriodeAwal, JURNAL!$A:$A, "&lt;="&amp;rngPeriodeAkhir))</f>
        <v/>
      </c>
      <c r="F65" s="13" t="str">
        <f t="shared" si="1"/>
        <v/>
      </c>
    </row>
    <row r="66" spans="1:6" ht="15.75" customHeight="1" x14ac:dyDescent="0.35">
      <c r="A66" s="12" t="str">
        <f>IF(COA!A66&lt;&gt;"", COA!A66, "")</f>
        <v/>
      </c>
      <c r="B66" s="12" t="str">
        <f>IF(COA!B66&lt;&gt;"", COA!B66, "")</f>
        <v/>
      </c>
      <c r="C66" s="12" t="str">
        <f>IF(COA!C66&lt;&gt;"", COA!C66, "")</f>
        <v/>
      </c>
      <c r="D66" s="13" t="str">
        <f>IF(A66="", "", SUMIFS(JURNAL!$F:$F, JURNAL!$C:$C, A66, JURNAL!$A:$A, "&gt;="&amp;rngPeriodeAwal, JURNAL!$A:$A, "&lt;="&amp;rngPeriodeAkhir))</f>
        <v/>
      </c>
      <c r="E66" s="13" t="str">
        <f>IF(A66="", "", SUMIFS(JURNAL!$G:$G, JURNAL!$C:$C, A66, JURNAL!$A:$A, "&gt;="&amp;rngPeriodeAwal, JURNAL!$A:$A, "&lt;="&amp;rngPeriodeAkhir))</f>
        <v/>
      </c>
      <c r="F66" s="13" t="str">
        <f t="shared" si="1"/>
        <v/>
      </c>
    </row>
    <row r="67" spans="1:6" ht="15.75" customHeight="1" x14ac:dyDescent="0.35">
      <c r="A67" s="12" t="str">
        <f>IF(COA!A67&lt;&gt;"", COA!A67, "")</f>
        <v/>
      </c>
      <c r="B67" s="12" t="str">
        <f>IF(COA!B67&lt;&gt;"", COA!B67, "")</f>
        <v/>
      </c>
      <c r="C67" s="12" t="str">
        <f>IF(COA!C67&lt;&gt;"", COA!C67, "")</f>
        <v/>
      </c>
      <c r="D67" s="13" t="str">
        <f>IF(A67="", "", SUMIFS(JURNAL!$F:$F, JURNAL!$C:$C, A67, JURNAL!$A:$A, "&gt;="&amp;rngPeriodeAwal, JURNAL!$A:$A, "&lt;="&amp;rngPeriodeAkhir))</f>
        <v/>
      </c>
      <c r="E67" s="13" t="str">
        <f>IF(A67="", "", SUMIFS(JURNAL!$G:$G, JURNAL!$C:$C, A67, JURNAL!$A:$A, "&gt;="&amp;rngPeriodeAwal, JURNAL!$A:$A, "&lt;="&amp;rngPeriodeAkhir))</f>
        <v/>
      </c>
      <c r="F67" s="13" t="str">
        <f t="shared" si="1"/>
        <v/>
      </c>
    </row>
    <row r="68" spans="1:6" ht="15.75" customHeight="1" x14ac:dyDescent="0.35">
      <c r="A68" s="12" t="str">
        <f>IF(COA!A68&lt;&gt;"", COA!A68, "")</f>
        <v/>
      </c>
      <c r="B68" s="12" t="str">
        <f>IF(COA!B68&lt;&gt;"", COA!B68, "")</f>
        <v/>
      </c>
      <c r="C68" s="12" t="str">
        <f>IF(COA!C68&lt;&gt;"", COA!C68, "")</f>
        <v/>
      </c>
      <c r="D68" s="13" t="str">
        <f>IF(A68="", "", SUMIFS(JURNAL!$F:$F, JURNAL!$C:$C, A68, JURNAL!$A:$A, "&gt;="&amp;rngPeriodeAwal, JURNAL!$A:$A, "&lt;="&amp;rngPeriodeAkhir))</f>
        <v/>
      </c>
      <c r="E68" s="13" t="str">
        <f>IF(A68="", "", SUMIFS(JURNAL!$G:$G, JURNAL!$C:$C, A68, JURNAL!$A:$A, "&gt;="&amp;rngPeriodeAwal, JURNAL!$A:$A, "&lt;="&amp;rngPeriodeAkhir))</f>
        <v/>
      </c>
      <c r="F68" s="13" t="str">
        <f t="shared" si="1"/>
        <v/>
      </c>
    </row>
    <row r="69" spans="1:6" ht="15.75" customHeight="1" x14ac:dyDescent="0.35">
      <c r="A69" s="12" t="str">
        <f>IF(COA!A69&lt;&gt;"", COA!A69, "")</f>
        <v/>
      </c>
      <c r="B69" s="12" t="str">
        <f>IF(COA!B69&lt;&gt;"", COA!B69, "")</f>
        <v/>
      </c>
      <c r="C69" s="12" t="str">
        <f>IF(COA!C69&lt;&gt;"", COA!C69, "")</f>
        <v/>
      </c>
      <c r="D69" s="13" t="str">
        <f>IF(A69="", "", SUMIFS(JURNAL!$F:$F, JURNAL!$C:$C, A69, JURNAL!$A:$A, "&gt;="&amp;rngPeriodeAwal, JURNAL!$A:$A, "&lt;="&amp;rngPeriodeAkhir))</f>
        <v/>
      </c>
      <c r="E69" s="13" t="str">
        <f>IF(A69="", "", SUMIFS(JURNAL!$G:$G, JURNAL!$C:$C, A69, JURNAL!$A:$A, "&gt;="&amp;rngPeriodeAwal, JURNAL!$A:$A, "&lt;="&amp;rngPeriodeAkhir))</f>
        <v/>
      </c>
      <c r="F69" s="13" t="str">
        <f t="shared" si="1"/>
        <v/>
      </c>
    </row>
    <row r="70" spans="1:6" ht="15.75" customHeight="1" x14ac:dyDescent="0.35">
      <c r="A70" s="12" t="str">
        <f>IF(COA!A70&lt;&gt;"", COA!A70, "")</f>
        <v/>
      </c>
      <c r="B70" s="12" t="str">
        <f>IF(COA!B70&lt;&gt;"", COA!B70, "")</f>
        <v/>
      </c>
      <c r="C70" s="12" t="str">
        <f>IF(COA!C70&lt;&gt;"", COA!C70, "")</f>
        <v/>
      </c>
      <c r="D70" s="13" t="str">
        <f>IF(A70="", "", SUMIFS(JURNAL!$F:$F, JURNAL!$C:$C, A70, JURNAL!$A:$A, "&gt;="&amp;rngPeriodeAwal, JURNAL!$A:$A, "&lt;="&amp;rngPeriodeAkhir))</f>
        <v/>
      </c>
      <c r="E70" s="13" t="str">
        <f>IF(A70="", "", SUMIFS(JURNAL!$G:$G, JURNAL!$C:$C, A70, JURNAL!$A:$A, "&gt;="&amp;rngPeriodeAwal, JURNAL!$A:$A, "&lt;="&amp;rngPeriodeAkhir))</f>
        <v/>
      </c>
      <c r="F70" s="13" t="str">
        <f t="shared" si="1"/>
        <v/>
      </c>
    </row>
    <row r="71" spans="1:6" ht="15.75" customHeight="1" x14ac:dyDescent="0.35">
      <c r="A71" s="12" t="str">
        <f>IF(COA!A71&lt;&gt;"", COA!A71, "")</f>
        <v/>
      </c>
      <c r="B71" s="12" t="str">
        <f>IF(COA!B71&lt;&gt;"", COA!B71, "")</f>
        <v/>
      </c>
      <c r="C71" s="12" t="str">
        <f>IF(COA!C71&lt;&gt;"", COA!C71, "")</f>
        <v/>
      </c>
      <c r="D71" s="13" t="str">
        <f>IF(A71="", "", SUMIFS(JURNAL!$F:$F, JURNAL!$C:$C, A71, JURNAL!$A:$A, "&gt;="&amp;rngPeriodeAwal, JURNAL!$A:$A, "&lt;="&amp;rngPeriodeAkhir))</f>
        <v/>
      </c>
      <c r="E71" s="13" t="str">
        <f>IF(A71="", "", SUMIFS(JURNAL!$G:$G, JURNAL!$C:$C, A71, JURNAL!$A:$A, "&gt;="&amp;rngPeriodeAwal, JURNAL!$A:$A, "&lt;="&amp;rngPeriodeAkhir))</f>
        <v/>
      </c>
      <c r="F71" s="13" t="str">
        <f t="shared" ref="F71:F102" si="2">IF(A71="", "", D71-E71)</f>
        <v/>
      </c>
    </row>
    <row r="72" spans="1:6" ht="15.75" customHeight="1" x14ac:dyDescent="0.35">
      <c r="A72" s="12" t="str">
        <f>IF(COA!A72&lt;&gt;"", COA!A72, "")</f>
        <v/>
      </c>
      <c r="B72" s="12" t="str">
        <f>IF(COA!B72&lt;&gt;"", COA!B72, "")</f>
        <v/>
      </c>
      <c r="C72" s="12" t="str">
        <f>IF(COA!C72&lt;&gt;"", COA!C72, "")</f>
        <v/>
      </c>
      <c r="D72" s="13" t="str">
        <f>IF(A72="", "", SUMIFS(JURNAL!$F:$F, JURNAL!$C:$C, A72, JURNAL!$A:$A, "&gt;="&amp;rngPeriodeAwal, JURNAL!$A:$A, "&lt;="&amp;rngPeriodeAkhir))</f>
        <v/>
      </c>
      <c r="E72" s="13" t="str">
        <f>IF(A72="", "", SUMIFS(JURNAL!$G:$G, JURNAL!$C:$C, A72, JURNAL!$A:$A, "&gt;="&amp;rngPeriodeAwal, JURNAL!$A:$A, "&lt;="&amp;rngPeriodeAkhir))</f>
        <v/>
      </c>
      <c r="F72" s="13" t="str">
        <f t="shared" si="2"/>
        <v/>
      </c>
    </row>
    <row r="73" spans="1:6" ht="15.75" customHeight="1" x14ac:dyDescent="0.35">
      <c r="A73" s="12" t="str">
        <f>IF(COA!A73&lt;&gt;"", COA!A73, "")</f>
        <v/>
      </c>
      <c r="B73" s="12" t="str">
        <f>IF(COA!B73&lt;&gt;"", COA!B73, "")</f>
        <v/>
      </c>
      <c r="C73" s="12" t="str">
        <f>IF(COA!C73&lt;&gt;"", COA!C73, "")</f>
        <v/>
      </c>
      <c r="D73" s="13" t="str">
        <f>IF(A73="", "", SUMIFS(JURNAL!$F:$F, JURNAL!$C:$C, A73, JURNAL!$A:$A, "&gt;="&amp;rngPeriodeAwal, JURNAL!$A:$A, "&lt;="&amp;rngPeriodeAkhir))</f>
        <v/>
      </c>
      <c r="E73" s="13" t="str">
        <f>IF(A73="", "", SUMIFS(JURNAL!$G:$G, JURNAL!$C:$C, A73, JURNAL!$A:$A, "&gt;="&amp;rngPeriodeAwal, JURNAL!$A:$A, "&lt;="&amp;rngPeriodeAkhir))</f>
        <v/>
      </c>
      <c r="F73" s="13" t="str">
        <f t="shared" si="2"/>
        <v/>
      </c>
    </row>
    <row r="74" spans="1:6" ht="15.75" customHeight="1" x14ac:dyDescent="0.35">
      <c r="A74" s="12" t="str">
        <f>IF(COA!A74&lt;&gt;"", COA!A74, "")</f>
        <v/>
      </c>
      <c r="B74" s="12" t="str">
        <f>IF(COA!B74&lt;&gt;"", COA!B74, "")</f>
        <v/>
      </c>
      <c r="C74" s="12" t="str">
        <f>IF(COA!C74&lt;&gt;"", COA!C74, "")</f>
        <v/>
      </c>
      <c r="D74" s="13" t="str">
        <f>IF(A74="", "", SUMIFS(JURNAL!$F:$F, JURNAL!$C:$C, A74, JURNAL!$A:$A, "&gt;="&amp;rngPeriodeAwal, JURNAL!$A:$A, "&lt;="&amp;rngPeriodeAkhir))</f>
        <v/>
      </c>
      <c r="E74" s="13" t="str">
        <f>IF(A74="", "", SUMIFS(JURNAL!$G:$G, JURNAL!$C:$C, A74, JURNAL!$A:$A, "&gt;="&amp;rngPeriodeAwal, JURNAL!$A:$A, "&lt;="&amp;rngPeriodeAkhir))</f>
        <v/>
      </c>
      <c r="F74" s="13" t="str">
        <f t="shared" si="2"/>
        <v/>
      </c>
    </row>
    <row r="75" spans="1:6" ht="15.75" customHeight="1" x14ac:dyDescent="0.35">
      <c r="A75" s="12" t="str">
        <f>IF(COA!A75&lt;&gt;"", COA!A75, "")</f>
        <v/>
      </c>
      <c r="B75" s="12" t="str">
        <f>IF(COA!B75&lt;&gt;"", COA!B75, "")</f>
        <v/>
      </c>
      <c r="C75" s="12" t="str">
        <f>IF(COA!C75&lt;&gt;"", COA!C75, "")</f>
        <v/>
      </c>
      <c r="D75" s="13" t="str">
        <f>IF(A75="", "", SUMIFS(JURNAL!$F:$F, JURNAL!$C:$C, A75, JURNAL!$A:$A, "&gt;="&amp;rngPeriodeAwal, JURNAL!$A:$A, "&lt;="&amp;rngPeriodeAkhir))</f>
        <v/>
      </c>
      <c r="E75" s="13" t="str">
        <f>IF(A75="", "", SUMIFS(JURNAL!$G:$G, JURNAL!$C:$C, A75, JURNAL!$A:$A, "&gt;="&amp;rngPeriodeAwal, JURNAL!$A:$A, "&lt;="&amp;rngPeriodeAkhir))</f>
        <v/>
      </c>
      <c r="F75" s="13" t="str">
        <f t="shared" si="2"/>
        <v/>
      </c>
    </row>
    <row r="76" spans="1:6" ht="15.75" customHeight="1" x14ac:dyDescent="0.35">
      <c r="A76" s="12" t="str">
        <f>IF(COA!A76&lt;&gt;"", COA!A76, "")</f>
        <v/>
      </c>
      <c r="B76" s="12" t="str">
        <f>IF(COA!B76&lt;&gt;"", COA!B76, "")</f>
        <v/>
      </c>
      <c r="C76" s="12" t="str">
        <f>IF(COA!C76&lt;&gt;"", COA!C76, "")</f>
        <v/>
      </c>
      <c r="D76" s="13" t="str">
        <f>IF(A76="", "", SUMIFS(JURNAL!$F:$F, JURNAL!$C:$C, A76, JURNAL!$A:$A, "&gt;="&amp;rngPeriodeAwal, JURNAL!$A:$A, "&lt;="&amp;rngPeriodeAkhir))</f>
        <v/>
      </c>
      <c r="E76" s="13" t="str">
        <f>IF(A76="", "", SUMIFS(JURNAL!$G:$G, JURNAL!$C:$C, A76, JURNAL!$A:$A, "&gt;="&amp;rngPeriodeAwal, JURNAL!$A:$A, "&lt;="&amp;rngPeriodeAkhir))</f>
        <v/>
      </c>
      <c r="F76" s="13" t="str">
        <f t="shared" si="2"/>
        <v/>
      </c>
    </row>
    <row r="77" spans="1:6" ht="15.75" customHeight="1" x14ac:dyDescent="0.35">
      <c r="A77" s="12" t="str">
        <f>IF(COA!A77&lt;&gt;"", COA!A77, "")</f>
        <v/>
      </c>
      <c r="B77" s="12" t="str">
        <f>IF(COA!B77&lt;&gt;"", COA!B77, "")</f>
        <v/>
      </c>
      <c r="C77" s="12" t="str">
        <f>IF(COA!C77&lt;&gt;"", COA!C77, "")</f>
        <v/>
      </c>
      <c r="D77" s="13" t="str">
        <f>IF(A77="", "", SUMIFS(JURNAL!$F:$F, JURNAL!$C:$C, A77, JURNAL!$A:$A, "&gt;="&amp;rngPeriodeAwal, JURNAL!$A:$A, "&lt;="&amp;rngPeriodeAkhir))</f>
        <v/>
      </c>
      <c r="E77" s="13" t="str">
        <f>IF(A77="", "", SUMIFS(JURNAL!$G:$G, JURNAL!$C:$C, A77, JURNAL!$A:$A, "&gt;="&amp;rngPeriodeAwal, JURNAL!$A:$A, "&lt;="&amp;rngPeriodeAkhir))</f>
        <v/>
      </c>
      <c r="F77" s="13" t="str">
        <f t="shared" si="2"/>
        <v/>
      </c>
    </row>
    <row r="78" spans="1:6" ht="15.75" customHeight="1" x14ac:dyDescent="0.35">
      <c r="A78" s="12" t="str">
        <f>IF(COA!A78&lt;&gt;"", COA!A78, "")</f>
        <v/>
      </c>
      <c r="B78" s="12" t="str">
        <f>IF(COA!B78&lt;&gt;"", COA!B78, "")</f>
        <v/>
      </c>
      <c r="C78" s="12" t="str">
        <f>IF(COA!C78&lt;&gt;"", COA!C78, "")</f>
        <v/>
      </c>
      <c r="D78" s="13" t="str">
        <f>IF(A78="", "", SUMIFS(JURNAL!$F:$F, JURNAL!$C:$C, A78, JURNAL!$A:$A, "&gt;="&amp;rngPeriodeAwal, JURNAL!$A:$A, "&lt;="&amp;rngPeriodeAkhir))</f>
        <v/>
      </c>
      <c r="E78" s="13" t="str">
        <f>IF(A78="", "", SUMIFS(JURNAL!$G:$G, JURNAL!$C:$C, A78, JURNAL!$A:$A, "&gt;="&amp;rngPeriodeAwal, JURNAL!$A:$A, "&lt;="&amp;rngPeriodeAkhir))</f>
        <v/>
      </c>
      <c r="F78" s="13" t="str">
        <f t="shared" si="2"/>
        <v/>
      </c>
    </row>
    <row r="79" spans="1:6" ht="15.75" customHeight="1" x14ac:dyDescent="0.35">
      <c r="A79" s="12" t="str">
        <f>IF(COA!A79&lt;&gt;"", COA!A79, "")</f>
        <v/>
      </c>
      <c r="B79" s="12" t="str">
        <f>IF(COA!B79&lt;&gt;"", COA!B79, "")</f>
        <v/>
      </c>
      <c r="C79" s="12" t="str">
        <f>IF(COA!C79&lt;&gt;"", COA!C79, "")</f>
        <v/>
      </c>
      <c r="D79" s="13" t="str">
        <f>IF(A79="", "", SUMIFS(JURNAL!$F:$F, JURNAL!$C:$C, A79, JURNAL!$A:$A, "&gt;="&amp;rngPeriodeAwal, JURNAL!$A:$A, "&lt;="&amp;rngPeriodeAkhir))</f>
        <v/>
      </c>
      <c r="E79" s="13" t="str">
        <f>IF(A79="", "", SUMIFS(JURNAL!$G:$G, JURNAL!$C:$C, A79, JURNAL!$A:$A, "&gt;="&amp;rngPeriodeAwal, JURNAL!$A:$A, "&lt;="&amp;rngPeriodeAkhir))</f>
        <v/>
      </c>
      <c r="F79" s="13" t="str">
        <f t="shared" si="2"/>
        <v/>
      </c>
    </row>
    <row r="80" spans="1:6" ht="15.75" customHeight="1" x14ac:dyDescent="0.35">
      <c r="A80" s="12" t="str">
        <f>IF(COA!A80&lt;&gt;"", COA!A80, "")</f>
        <v/>
      </c>
      <c r="B80" s="12" t="str">
        <f>IF(COA!B80&lt;&gt;"", COA!B80, "")</f>
        <v/>
      </c>
      <c r="C80" s="12" t="str">
        <f>IF(COA!C80&lt;&gt;"", COA!C80, "")</f>
        <v/>
      </c>
      <c r="D80" s="13" t="str">
        <f>IF(A80="", "", SUMIFS(JURNAL!$F:$F, JURNAL!$C:$C, A80, JURNAL!$A:$A, "&gt;="&amp;rngPeriodeAwal, JURNAL!$A:$A, "&lt;="&amp;rngPeriodeAkhir))</f>
        <v/>
      </c>
      <c r="E80" s="13" t="str">
        <f>IF(A80="", "", SUMIFS(JURNAL!$G:$G, JURNAL!$C:$C, A80, JURNAL!$A:$A, "&gt;="&amp;rngPeriodeAwal, JURNAL!$A:$A, "&lt;="&amp;rngPeriodeAkhir))</f>
        <v/>
      </c>
      <c r="F80" s="13" t="str">
        <f t="shared" si="2"/>
        <v/>
      </c>
    </row>
    <row r="81" spans="1:6" ht="15.75" customHeight="1" x14ac:dyDescent="0.35">
      <c r="A81" s="12" t="str">
        <f>IF(COA!A81&lt;&gt;"", COA!A81, "")</f>
        <v/>
      </c>
      <c r="B81" s="12" t="str">
        <f>IF(COA!B81&lt;&gt;"", COA!B81, "")</f>
        <v/>
      </c>
      <c r="C81" s="12" t="str">
        <f>IF(COA!C81&lt;&gt;"", COA!C81, "")</f>
        <v/>
      </c>
      <c r="D81" s="13" t="str">
        <f>IF(A81="", "", SUMIFS(JURNAL!$F:$F, JURNAL!$C:$C, A81, JURNAL!$A:$A, "&gt;="&amp;rngPeriodeAwal, JURNAL!$A:$A, "&lt;="&amp;rngPeriodeAkhir))</f>
        <v/>
      </c>
      <c r="E81" s="13" t="str">
        <f>IF(A81="", "", SUMIFS(JURNAL!$G:$G, JURNAL!$C:$C, A81, JURNAL!$A:$A, "&gt;="&amp;rngPeriodeAwal, JURNAL!$A:$A, "&lt;="&amp;rngPeriodeAkhir))</f>
        <v/>
      </c>
      <c r="F81" s="13" t="str">
        <f t="shared" si="2"/>
        <v/>
      </c>
    </row>
    <row r="82" spans="1:6" ht="15.75" customHeight="1" x14ac:dyDescent="0.35">
      <c r="A82" s="12" t="str">
        <f>IF(COA!A82&lt;&gt;"", COA!A82, "")</f>
        <v/>
      </c>
      <c r="B82" s="12" t="str">
        <f>IF(COA!B82&lt;&gt;"", COA!B82, "")</f>
        <v/>
      </c>
      <c r="C82" s="12" t="str">
        <f>IF(COA!C82&lt;&gt;"", COA!C82, "")</f>
        <v/>
      </c>
      <c r="D82" s="13" t="str">
        <f>IF(A82="", "", SUMIFS(JURNAL!$F:$F, JURNAL!$C:$C, A82, JURNAL!$A:$A, "&gt;="&amp;rngPeriodeAwal, JURNAL!$A:$A, "&lt;="&amp;rngPeriodeAkhir))</f>
        <v/>
      </c>
      <c r="E82" s="13" t="str">
        <f>IF(A82="", "", SUMIFS(JURNAL!$G:$G, JURNAL!$C:$C, A82, JURNAL!$A:$A, "&gt;="&amp;rngPeriodeAwal, JURNAL!$A:$A, "&lt;="&amp;rngPeriodeAkhir))</f>
        <v/>
      </c>
      <c r="F82" s="13" t="str">
        <f t="shared" si="2"/>
        <v/>
      </c>
    </row>
    <row r="83" spans="1:6" ht="15.75" customHeight="1" x14ac:dyDescent="0.35">
      <c r="A83" s="12" t="str">
        <f>IF(COA!A83&lt;&gt;"", COA!A83, "")</f>
        <v/>
      </c>
      <c r="B83" s="12" t="str">
        <f>IF(COA!B83&lt;&gt;"", COA!B83, "")</f>
        <v/>
      </c>
      <c r="C83" s="12" t="str">
        <f>IF(COA!C83&lt;&gt;"", COA!C83, "")</f>
        <v/>
      </c>
      <c r="D83" s="13" t="str">
        <f>IF(A83="", "", SUMIFS(JURNAL!$F:$F, JURNAL!$C:$C, A83, JURNAL!$A:$A, "&gt;="&amp;rngPeriodeAwal, JURNAL!$A:$A, "&lt;="&amp;rngPeriodeAkhir))</f>
        <v/>
      </c>
      <c r="E83" s="13" t="str">
        <f>IF(A83="", "", SUMIFS(JURNAL!$G:$G, JURNAL!$C:$C, A83, JURNAL!$A:$A, "&gt;="&amp;rngPeriodeAwal, JURNAL!$A:$A, "&lt;="&amp;rngPeriodeAkhir))</f>
        <v/>
      </c>
      <c r="F83" s="13" t="str">
        <f t="shared" si="2"/>
        <v/>
      </c>
    </row>
    <row r="84" spans="1:6" ht="15.75" customHeight="1" x14ac:dyDescent="0.35">
      <c r="A84" s="12" t="str">
        <f>IF(COA!A84&lt;&gt;"", COA!A84, "")</f>
        <v/>
      </c>
      <c r="B84" s="12" t="str">
        <f>IF(COA!B84&lt;&gt;"", COA!B84, "")</f>
        <v/>
      </c>
      <c r="C84" s="12" t="str">
        <f>IF(COA!C84&lt;&gt;"", COA!C84, "")</f>
        <v/>
      </c>
      <c r="D84" s="13" t="str">
        <f>IF(A84="", "", SUMIFS(JURNAL!$F:$F, JURNAL!$C:$C, A84, JURNAL!$A:$A, "&gt;="&amp;rngPeriodeAwal, JURNAL!$A:$A, "&lt;="&amp;rngPeriodeAkhir))</f>
        <v/>
      </c>
      <c r="E84" s="13" t="str">
        <f>IF(A84="", "", SUMIFS(JURNAL!$G:$G, JURNAL!$C:$C, A84, JURNAL!$A:$A, "&gt;="&amp;rngPeriodeAwal, JURNAL!$A:$A, "&lt;="&amp;rngPeriodeAkhir))</f>
        <v/>
      </c>
      <c r="F84" s="13" t="str">
        <f t="shared" si="2"/>
        <v/>
      </c>
    </row>
    <row r="85" spans="1:6" ht="15.75" customHeight="1" x14ac:dyDescent="0.35">
      <c r="A85" s="12" t="str">
        <f>IF(COA!A85&lt;&gt;"", COA!A85, "")</f>
        <v/>
      </c>
      <c r="B85" s="12" t="str">
        <f>IF(COA!B85&lt;&gt;"", COA!B85, "")</f>
        <v/>
      </c>
      <c r="C85" s="12" t="str">
        <f>IF(COA!C85&lt;&gt;"", COA!C85, "")</f>
        <v/>
      </c>
      <c r="D85" s="13" t="str">
        <f>IF(A85="", "", SUMIFS(JURNAL!$F:$F, JURNAL!$C:$C, A85, JURNAL!$A:$A, "&gt;="&amp;rngPeriodeAwal, JURNAL!$A:$A, "&lt;="&amp;rngPeriodeAkhir))</f>
        <v/>
      </c>
      <c r="E85" s="13" t="str">
        <f>IF(A85="", "", SUMIFS(JURNAL!$G:$G, JURNAL!$C:$C, A85, JURNAL!$A:$A, "&gt;="&amp;rngPeriodeAwal, JURNAL!$A:$A, "&lt;="&amp;rngPeriodeAkhir))</f>
        <v/>
      </c>
      <c r="F85" s="13" t="str">
        <f t="shared" si="2"/>
        <v/>
      </c>
    </row>
    <row r="86" spans="1:6" ht="15.75" customHeight="1" x14ac:dyDescent="0.35">
      <c r="A86" s="12" t="str">
        <f>IF(COA!A86&lt;&gt;"", COA!A86, "")</f>
        <v/>
      </c>
      <c r="B86" s="12" t="str">
        <f>IF(COA!B86&lt;&gt;"", COA!B86, "")</f>
        <v/>
      </c>
      <c r="C86" s="12" t="str">
        <f>IF(COA!C86&lt;&gt;"", COA!C86, "")</f>
        <v/>
      </c>
      <c r="D86" s="13" t="str">
        <f>IF(A86="", "", SUMIFS(JURNAL!$F:$F, JURNAL!$C:$C, A86, JURNAL!$A:$A, "&gt;="&amp;rngPeriodeAwal, JURNAL!$A:$A, "&lt;="&amp;rngPeriodeAkhir))</f>
        <v/>
      </c>
      <c r="E86" s="13" t="str">
        <f>IF(A86="", "", SUMIFS(JURNAL!$G:$G, JURNAL!$C:$C, A86, JURNAL!$A:$A, "&gt;="&amp;rngPeriodeAwal, JURNAL!$A:$A, "&lt;="&amp;rngPeriodeAkhir))</f>
        <v/>
      </c>
      <c r="F86" s="13" t="str">
        <f t="shared" si="2"/>
        <v/>
      </c>
    </row>
    <row r="87" spans="1:6" ht="15.75" customHeight="1" x14ac:dyDescent="0.35">
      <c r="A87" s="12" t="str">
        <f>IF(COA!A87&lt;&gt;"", COA!A87, "")</f>
        <v/>
      </c>
      <c r="B87" s="12" t="str">
        <f>IF(COA!B87&lt;&gt;"", COA!B87, "")</f>
        <v/>
      </c>
      <c r="C87" s="12" t="str">
        <f>IF(COA!C87&lt;&gt;"", COA!C87, "")</f>
        <v/>
      </c>
      <c r="D87" s="13" t="str">
        <f>IF(A87="", "", SUMIFS(JURNAL!$F:$F, JURNAL!$C:$C, A87, JURNAL!$A:$A, "&gt;="&amp;rngPeriodeAwal, JURNAL!$A:$A, "&lt;="&amp;rngPeriodeAkhir))</f>
        <v/>
      </c>
      <c r="E87" s="13" t="str">
        <f>IF(A87="", "", SUMIFS(JURNAL!$G:$G, JURNAL!$C:$C, A87, JURNAL!$A:$A, "&gt;="&amp;rngPeriodeAwal, JURNAL!$A:$A, "&lt;="&amp;rngPeriodeAkhir))</f>
        <v/>
      </c>
      <c r="F87" s="13" t="str">
        <f t="shared" si="2"/>
        <v/>
      </c>
    </row>
    <row r="88" spans="1:6" ht="15.75" customHeight="1" x14ac:dyDescent="0.35">
      <c r="A88" s="12" t="str">
        <f>IF(COA!A88&lt;&gt;"", COA!A88, "")</f>
        <v/>
      </c>
      <c r="B88" s="12" t="str">
        <f>IF(COA!B88&lt;&gt;"", COA!B88, "")</f>
        <v/>
      </c>
      <c r="C88" s="12" t="str">
        <f>IF(COA!C88&lt;&gt;"", COA!C88, "")</f>
        <v/>
      </c>
      <c r="D88" s="13" t="str">
        <f>IF(A88="", "", SUMIFS(JURNAL!$F:$F, JURNAL!$C:$C, A88, JURNAL!$A:$A, "&gt;="&amp;rngPeriodeAwal, JURNAL!$A:$A, "&lt;="&amp;rngPeriodeAkhir))</f>
        <v/>
      </c>
      <c r="E88" s="13" t="str">
        <f>IF(A88="", "", SUMIFS(JURNAL!$G:$G, JURNAL!$C:$C, A88, JURNAL!$A:$A, "&gt;="&amp;rngPeriodeAwal, JURNAL!$A:$A, "&lt;="&amp;rngPeriodeAkhir))</f>
        <v/>
      </c>
      <c r="F88" s="13" t="str">
        <f t="shared" si="2"/>
        <v/>
      </c>
    </row>
    <row r="89" spans="1:6" ht="15.75" customHeight="1" x14ac:dyDescent="0.35">
      <c r="A89" s="12" t="str">
        <f>IF(COA!A89&lt;&gt;"", COA!A89, "")</f>
        <v/>
      </c>
      <c r="B89" s="12" t="str">
        <f>IF(COA!B89&lt;&gt;"", COA!B89, "")</f>
        <v/>
      </c>
      <c r="C89" s="12" t="str">
        <f>IF(COA!C89&lt;&gt;"", COA!C89, "")</f>
        <v/>
      </c>
      <c r="D89" s="13" t="str">
        <f>IF(A89="", "", SUMIFS(JURNAL!$F:$F, JURNAL!$C:$C, A89, JURNAL!$A:$A, "&gt;="&amp;rngPeriodeAwal, JURNAL!$A:$A, "&lt;="&amp;rngPeriodeAkhir))</f>
        <v/>
      </c>
      <c r="E89" s="13" t="str">
        <f>IF(A89="", "", SUMIFS(JURNAL!$G:$G, JURNAL!$C:$C, A89, JURNAL!$A:$A, "&gt;="&amp;rngPeriodeAwal, JURNAL!$A:$A, "&lt;="&amp;rngPeriodeAkhir))</f>
        <v/>
      </c>
      <c r="F89" s="13" t="str">
        <f t="shared" si="2"/>
        <v/>
      </c>
    </row>
    <row r="90" spans="1:6" ht="15.75" customHeight="1" x14ac:dyDescent="0.35">
      <c r="A90" s="12" t="str">
        <f>IF(COA!A90&lt;&gt;"", COA!A90, "")</f>
        <v/>
      </c>
      <c r="B90" s="12" t="str">
        <f>IF(COA!B90&lt;&gt;"", COA!B90, "")</f>
        <v/>
      </c>
      <c r="C90" s="12" t="str">
        <f>IF(COA!C90&lt;&gt;"", COA!C90, "")</f>
        <v/>
      </c>
      <c r="D90" s="13" t="str">
        <f>IF(A90="", "", SUMIFS(JURNAL!$F:$F, JURNAL!$C:$C, A90, JURNAL!$A:$A, "&gt;="&amp;rngPeriodeAwal, JURNAL!$A:$A, "&lt;="&amp;rngPeriodeAkhir))</f>
        <v/>
      </c>
      <c r="E90" s="13" t="str">
        <f>IF(A90="", "", SUMIFS(JURNAL!$G:$G, JURNAL!$C:$C, A90, JURNAL!$A:$A, "&gt;="&amp;rngPeriodeAwal, JURNAL!$A:$A, "&lt;="&amp;rngPeriodeAkhir))</f>
        <v/>
      </c>
      <c r="F90" s="13" t="str">
        <f t="shared" si="2"/>
        <v/>
      </c>
    </row>
    <row r="91" spans="1:6" ht="15.75" customHeight="1" x14ac:dyDescent="0.35">
      <c r="A91" s="12" t="str">
        <f>IF(COA!A91&lt;&gt;"", COA!A91, "")</f>
        <v/>
      </c>
      <c r="B91" s="12" t="str">
        <f>IF(COA!B91&lt;&gt;"", COA!B91, "")</f>
        <v/>
      </c>
      <c r="C91" s="12" t="str">
        <f>IF(COA!C91&lt;&gt;"", COA!C91, "")</f>
        <v/>
      </c>
      <c r="D91" s="13" t="str">
        <f>IF(A91="", "", SUMIFS(JURNAL!$F:$F, JURNAL!$C:$C, A91, JURNAL!$A:$A, "&gt;="&amp;rngPeriodeAwal, JURNAL!$A:$A, "&lt;="&amp;rngPeriodeAkhir))</f>
        <v/>
      </c>
      <c r="E91" s="13" t="str">
        <f>IF(A91="", "", SUMIFS(JURNAL!$G:$G, JURNAL!$C:$C, A91, JURNAL!$A:$A, "&gt;="&amp;rngPeriodeAwal, JURNAL!$A:$A, "&lt;="&amp;rngPeriodeAkhir))</f>
        <v/>
      </c>
      <c r="F91" s="13" t="str">
        <f t="shared" si="2"/>
        <v/>
      </c>
    </row>
    <row r="92" spans="1:6" ht="15.75" customHeight="1" x14ac:dyDescent="0.35">
      <c r="A92" s="12" t="str">
        <f>IF(COA!A92&lt;&gt;"", COA!A92, "")</f>
        <v/>
      </c>
      <c r="B92" s="12" t="str">
        <f>IF(COA!B92&lt;&gt;"", COA!B92, "")</f>
        <v/>
      </c>
      <c r="C92" s="12" t="str">
        <f>IF(COA!C92&lt;&gt;"", COA!C92, "")</f>
        <v/>
      </c>
      <c r="D92" s="13" t="str">
        <f>IF(A92="", "", SUMIFS(JURNAL!$F:$F, JURNAL!$C:$C, A92, JURNAL!$A:$A, "&gt;="&amp;rngPeriodeAwal, JURNAL!$A:$A, "&lt;="&amp;rngPeriodeAkhir))</f>
        <v/>
      </c>
      <c r="E92" s="13" t="str">
        <f>IF(A92="", "", SUMIFS(JURNAL!$G:$G, JURNAL!$C:$C, A92, JURNAL!$A:$A, "&gt;="&amp;rngPeriodeAwal, JURNAL!$A:$A, "&lt;="&amp;rngPeriodeAkhir))</f>
        <v/>
      </c>
      <c r="F92" s="13" t="str">
        <f t="shared" si="2"/>
        <v/>
      </c>
    </row>
    <row r="93" spans="1:6" ht="15.75" customHeight="1" x14ac:dyDescent="0.35">
      <c r="A93" s="12" t="str">
        <f>IF(COA!A93&lt;&gt;"", COA!A93, "")</f>
        <v/>
      </c>
      <c r="B93" s="12" t="str">
        <f>IF(COA!B93&lt;&gt;"", COA!B93, "")</f>
        <v/>
      </c>
      <c r="C93" s="12" t="str">
        <f>IF(COA!C93&lt;&gt;"", COA!C93, "")</f>
        <v/>
      </c>
      <c r="D93" s="13" t="str">
        <f>IF(A93="", "", SUMIFS(JURNAL!$F:$F, JURNAL!$C:$C, A93, JURNAL!$A:$A, "&gt;="&amp;rngPeriodeAwal, JURNAL!$A:$A, "&lt;="&amp;rngPeriodeAkhir))</f>
        <v/>
      </c>
      <c r="E93" s="13" t="str">
        <f>IF(A93="", "", SUMIFS(JURNAL!$G:$G, JURNAL!$C:$C, A93, JURNAL!$A:$A, "&gt;="&amp;rngPeriodeAwal, JURNAL!$A:$A, "&lt;="&amp;rngPeriodeAkhir))</f>
        <v/>
      </c>
      <c r="F93" s="13" t="str">
        <f t="shared" si="2"/>
        <v/>
      </c>
    </row>
    <row r="94" spans="1:6" ht="15.75" customHeight="1" x14ac:dyDescent="0.35">
      <c r="A94" s="12" t="str">
        <f>IF(COA!A94&lt;&gt;"", COA!A94, "")</f>
        <v/>
      </c>
      <c r="B94" s="12" t="str">
        <f>IF(COA!B94&lt;&gt;"", COA!B94, "")</f>
        <v/>
      </c>
      <c r="C94" s="12" t="str">
        <f>IF(COA!C94&lt;&gt;"", COA!C94, "")</f>
        <v/>
      </c>
      <c r="D94" s="13" t="str">
        <f>IF(A94="", "", SUMIFS(JURNAL!$F:$F, JURNAL!$C:$C, A94, JURNAL!$A:$A, "&gt;="&amp;rngPeriodeAwal, JURNAL!$A:$A, "&lt;="&amp;rngPeriodeAkhir))</f>
        <v/>
      </c>
      <c r="E94" s="13" t="str">
        <f>IF(A94="", "", SUMIFS(JURNAL!$G:$G, JURNAL!$C:$C, A94, JURNAL!$A:$A, "&gt;="&amp;rngPeriodeAwal, JURNAL!$A:$A, "&lt;="&amp;rngPeriodeAkhir))</f>
        <v/>
      </c>
      <c r="F94" s="13" t="str">
        <f t="shared" si="2"/>
        <v/>
      </c>
    </row>
    <row r="95" spans="1:6" ht="15.75" customHeight="1" x14ac:dyDescent="0.35">
      <c r="A95" s="12" t="str">
        <f>IF(COA!A95&lt;&gt;"", COA!A95, "")</f>
        <v/>
      </c>
      <c r="B95" s="12" t="str">
        <f>IF(COA!B95&lt;&gt;"", COA!B95, "")</f>
        <v/>
      </c>
      <c r="C95" s="12" t="str">
        <f>IF(COA!C95&lt;&gt;"", COA!C95, "")</f>
        <v/>
      </c>
      <c r="D95" s="13" t="str">
        <f>IF(A95="", "", SUMIFS(JURNAL!$F:$F, JURNAL!$C:$C, A95, JURNAL!$A:$A, "&gt;="&amp;rngPeriodeAwal, JURNAL!$A:$A, "&lt;="&amp;rngPeriodeAkhir))</f>
        <v/>
      </c>
      <c r="E95" s="13" t="str">
        <f>IF(A95="", "", SUMIFS(JURNAL!$G:$G, JURNAL!$C:$C, A95, JURNAL!$A:$A, "&gt;="&amp;rngPeriodeAwal, JURNAL!$A:$A, "&lt;="&amp;rngPeriodeAkhir))</f>
        <v/>
      </c>
      <c r="F95" s="13" t="str">
        <f t="shared" si="2"/>
        <v/>
      </c>
    </row>
    <row r="96" spans="1:6" ht="15.75" customHeight="1" x14ac:dyDescent="0.35">
      <c r="A96" s="12" t="str">
        <f>IF(COA!A96&lt;&gt;"", COA!A96, "")</f>
        <v/>
      </c>
      <c r="B96" s="12" t="str">
        <f>IF(COA!B96&lt;&gt;"", COA!B96, "")</f>
        <v/>
      </c>
      <c r="C96" s="12" t="str">
        <f>IF(COA!C96&lt;&gt;"", COA!C96, "")</f>
        <v/>
      </c>
      <c r="D96" s="13" t="str">
        <f>IF(A96="", "", SUMIFS(JURNAL!$F:$F, JURNAL!$C:$C, A96, JURNAL!$A:$A, "&gt;="&amp;rngPeriodeAwal, JURNAL!$A:$A, "&lt;="&amp;rngPeriodeAkhir))</f>
        <v/>
      </c>
      <c r="E96" s="13" t="str">
        <f>IF(A96="", "", SUMIFS(JURNAL!$G:$G, JURNAL!$C:$C, A96, JURNAL!$A:$A, "&gt;="&amp;rngPeriodeAwal, JURNAL!$A:$A, "&lt;="&amp;rngPeriodeAkhir))</f>
        <v/>
      </c>
      <c r="F96" s="13" t="str">
        <f t="shared" si="2"/>
        <v/>
      </c>
    </row>
    <row r="97" spans="1:6" ht="15.75" customHeight="1" x14ac:dyDescent="0.35">
      <c r="A97" s="12" t="str">
        <f>IF(COA!A97&lt;&gt;"", COA!A97, "")</f>
        <v/>
      </c>
      <c r="B97" s="12" t="str">
        <f>IF(COA!B97&lt;&gt;"", COA!B97, "")</f>
        <v/>
      </c>
      <c r="C97" s="12" t="str">
        <f>IF(COA!C97&lt;&gt;"", COA!C97, "")</f>
        <v/>
      </c>
      <c r="D97" s="13" t="str">
        <f>IF(A97="", "", SUMIFS(JURNAL!$F:$F, JURNAL!$C:$C, A97, JURNAL!$A:$A, "&gt;="&amp;rngPeriodeAwal, JURNAL!$A:$A, "&lt;="&amp;rngPeriodeAkhir))</f>
        <v/>
      </c>
      <c r="E97" s="13" t="str">
        <f>IF(A97="", "", SUMIFS(JURNAL!$G:$G, JURNAL!$C:$C, A97, JURNAL!$A:$A, "&gt;="&amp;rngPeriodeAwal, JURNAL!$A:$A, "&lt;="&amp;rngPeriodeAkhir))</f>
        <v/>
      </c>
      <c r="F97" s="13" t="str">
        <f t="shared" si="2"/>
        <v/>
      </c>
    </row>
    <row r="98" spans="1:6" ht="15.75" customHeight="1" x14ac:dyDescent="0.35">
      <c r="A98" s="12" t="str">
        <f>IF(COA!A98&lt;&gt;"", COA!A98, "")</f>
        <v/>
      </c>
      <c r="B98" s="12" t="str">
        <f>IF(COA!B98&lt;&gt;"", COA!B98, "")</f>
        <v/>
      </c>
      <c r="C98" s="12" t="str">
        <f>IF(COA!C98&lt;&gt;"", COA!C98, "")</f>
        <v/>
      </c>
      <c r="D98" s="13" t="str">
        <f>IF(A98="", "", SUMIFS(JURNAL!$F:$F, JURNAL!$C:$C, A98, JURNAL!$A:$A, "&gt;="&amp;rngPeriodeAwal, JURNAL!$A:$A, "&lt;="&amp;rngPeriodeAkhir))</f>
        <v/>
      </c>
      <c r="E98" s="13" t="str">
        <f>IF(A98="", "", SUMIFS(JURNAL!$G:$G, JURNAL!$C:$C, A98, JURNAL!$A:$A, "&gt;="&amp;rngPeriodeAwal, JURNAL!$A:$A, "&lt;="&amp;rngPeriodeAkhir))</f>
        <v/>
      </c>
      <c r="F98" s="13" t="str">
        <f t="shared" si="2"/>
        <v/>
      </c>
    </row>
    <row r="99" spans="1:6" ht="15.75" customHeight="1" x14ac:dyDescent="0.35">
      <c r="A99" s="12" t="str">
        <f>IF(COA!A99&lt;&gt;"", COA!A99, "")</f>
        <v/>
      </c>
      <c r="B99" s="12" t="str">
        <f>IF(COA!B99&lt;&gt;"", COA!B99, "")</f>
        <v/>
      </c>
      <c r="C99" s="12" t="str">
        <f>IF(COA!C99&lt;&gt;"", COA!C99, "")</f>
        <v/>
      </c>
      <c r="D99" s="13" t="str">
        <f>IF(A99="", "", SUMIFS(JURNAL!$F:$F, JURNAL!$C:$C, A99, JURNAL!$A:$A, "&gt;="&amp;rngPeriodeAwal, JURNAL!$A:$A, "&lt;="&amp;rngPeriodeAkhir))</f>
        <v/>
      </c>
      <c r="E99" s="13" t="str">
        <f>IF(A99="", "", SUMIFS(JURNAL!$G:$G, JURNAL!$C:$C, A99, JURNAL!$A:$A, "&gt;="&amp;rngPeriodeAwal, JURNAL!$A:$A, "&lt;="&amp;rngPeriodeAkhir))</f>
        <v/>
      </c>
      <c r="F99" s="13" t="str">
        <f t="shared" si="2"/>
        <v/>
      </c>
    </row>
    <row r="100" spans="1:6" ht="15.75" customHeight="1" x14ac:dyDescent="0.35">
      <c r="A100" s="12" t="str">
        <f>IF(COA!A100&lt;&gt;"", COA!A100, "")</f>
        <v/>
      </c>
      <c r="B100" s="12" t="str">
        <f>IF(COA!B100&lt;&gt;"", COA!B100, "")</f>
        <v/>
      </c>
      <c r="C100" s="12" t="str">
        <f>IF(COA!C100&lt;&gt;"", COA!C100, "")</f>
        <v/>
      </c>
      <c r="D100" s="13" t="str">
        <f>IF(A100="", "", SUMIFS(JURNAL!$F:$F, JURNAL!$C:$C, A100, JURNAL!$A:$A, "&gt;="&amp;rngPeriodeAwal, JURNAL!$A:$A, "&lt;="&amp;rngPeriodeAkhir))</f>
        <v/>
      </c>
      <c r="E100" s="13" t="str">
        <f>IF(A100="", "", SUMIFS(JURNAL!$G:$G, JURNAL!$C:$C, A100, JURNAL!$A:$A, "&gt;="&amp;rngPeriodeAwal, JURNAL!$A:$A, "&lt;="&amp;rngPeriodeAkhir))</f>
        <v/>
      </c>
      <c r="F100" s="13" t="str">
        <f t="shared" si="2"/>
        <v/>
      </c>
    </row>
    <row r="101" spans="1:6" ht="15.75" customHeight="1" x14ac:dyDescent="0.35">
      <c r="A101" s="12" t="str">
        <f>IF(COA!A101&lt;&gt;"", COA!A101, "")</f>
        <v/>
      </c>
      <c r="B101" s="12" t="str">
        <f>IF(COA!B101&lt;&gt;"", COA!B101, "")</f>
        <v/>
      </c>
      <c r="C101" s="12" t="str">
        <f>IF(COA!C101&lt;&gt;"", COA!C101, "")</f>
        <v/>
      </c>
      <c r="D101" s="13" t="str">
        <f>IF(A101="", "", SUMIFS(JURNAL!$F:$F, JURNAL!$C:$C, A101, JURNAL!$A:$A, "&gt;="&amp;rngPeriodeAwal, JURNAL!$A:$A, "&lt;="&amp;rngPeriodeAkhir))</f>
        <v/>
      </c>
      <c r="E101" s="13" t="str">
        <f>IF(A101="", "", SUMIFS(JURNAL!$G:$G, JURNAL!$C:$C, A101, JURNAL!$A:$A, "&gt;="&amp;rngPeriodeAwal, JURNAL!$A:$A, "&lt;="&amp;rngPeriodeAkhir))</f>
        <v/>
      </c>
      <c r="F101" s="13" t="str">
        <f t="shared" si="2"/>
        <v/>
      </c>
    </row>
    <row r="102" spans="1:6" ht="15.75" customHeight="1" x14ac:dyDescent="0.35">
      <c r="A102" s="12" t="str">
        <f>IF(COA!A102&lt;&gt;"", COA!A102, "")</f>
        <v/>
      </c>
      <c r="B102" s="12" t="str">
        <f>IF(COA!B102&lt;&gt;"", COA!B102, "")</f>
        <v/>
      </c>
      <c r="C102" s="12" t="str">
        <f>IF(COA!C102&lt;&gt;"", COA!C102, "")</f>
        <v/>
      </c>
      <c r="D102" s="13" t="str">
        <f>IF(A102="", "", SUMIFS(JURNAL!$F:$F, JURNAL!$C:$C, A102, JURNAL!$A:$A, "&gt;="&amp;rngPeriodeAwal, JURNAL!$A:$A, "&lt;="&amp;rngPeriodeAkhir))</f>
        <v/>
      </c>
      <c r="E102" s="13" t="str">
        <f>IF(A102="", "", SUMIFS(JURNAL!$G:$G, JURNAL!$C:$C, A102, JURNAL!$A:$A, "&gt;="&amp;rngPeriodeAwal, JURNAL!$A:$A, "&lt;="&amp;rngPeriodeAkhir))</f>
        <v/>
      </c>
      <c r="F102" s="13" t="str">
        <f t="shared" si="2"/>
        <v/>
      </c>
    </row>
    <row r="103" spans="1:6" ht="15.75" customHeight="1" x14ac:dyDescent="0.35">
      <c r="A103" s="12" t="str">
        <f>IF(COA!A103&lt;&gt;"", COA!A103, "")</f>
        <v/>
      </c>
      <c r="B103" s="12" t="str">
        <f>IF(COA!B103&lt;&gt;"", COA!B103, "")</f>
        <v/>
      </c>
      <c r="C103" s="12" t="str">
        <f>IF(COA!C103&lt;&gt;"", COA!C103, "")</f>
        <v/>
      </c>
      <c r="D103" s="13" t="str">
        <f>IF(A103="", "", SUMIFS(JURNAL!$F:$F, JURNAL!$C:$C, A103, JURNAL!$A:$A, "&gt;="&amp;rngPeriodeAwal, JURNAL!$A:$A, "&lt;="&amp;rngPeriodeAkhir))</f>
        <v/>
      </c>
      <c r="E103" s="13" t="str">
        <f>IF(A103="", "", SUMIFS(JURNAL!$G:$G, JURNAL!$C:$C, A103, JURNAL!$A:$A, "&gt;="&amp;rngPeriodeAwal, JURNAL!$A:$A, "&lt;="&amp;rngPeriodeAkhir))</f>
        <v/>
      </c>
      <c r="F103" s="13" t="str">
        <f t="shared" ref="F103:F134" si="3">IF(A103="", "", D103-E103)</f>
        <v/>
      </c>
    </row>
    <row r="104" spans="1:6" ht="15.75" customHeight="1" x14ac:dyDescent="0.35">
      <c r="A104" s="12" t="str">
        <f>IF(COA!A104&lt;&gt;"", COA!A104, "")</f>
        <v/>
      </c>
      <c r="B104" s="12" t="str">
        <f>IF(COA!B104&lt;&gt;"", COA!B104, "")</f>
        <v/>
      </c>
      <c r="C104" s="12" t="str">
        <f>IF(COA!C104&lt;&gt;"", COA!C104, "")</f>
        <v/>
      </c>
      <c r="D104" s="13" t="str">
        <f>IF(A104="", "", SUMIFS(JURNAL!$F:$F, JURNAL!$C:$C, A104, JURNAL!$A:$A, "&gt;="&amp;rngPeriodeAwal, JURNAL!$A:$A, "&lt;="&amp;rngPeriodeAkhir))</f>
        <v/>
      </c>
      <c r="E104" s="13" t="str">
        <f>IF(A104="", "", SUMIFS(JURNAL!$G:$G, JURNAL!$C:$C, A104, JURNAL!$A:$A, "&gt;="&amp;rngPeriodeAwal, JURNAL!$A:$A, "&lt;="&amp;rngPeriodeAkhir))</f>
        <v/>
      </c>
      <c r="F104" s="13" t="str">
        <f t="shared" si="3"/>
        <v/>
      </c>
    </row>
    <row r="105" spans="1:6" ht="15.75" customHeight="1" x14ac:dyDescent="0.35">
      <c r="A105" s="12" t="str">
        <f>IF(COA!A105&lt;&gt;"", COA!A105, "")</f>
        <v/>
      </c>
      <c r="B105" s="12" t="str">
        <f>IF(COA!B105&lt;&gt;"", COA!B105, "")</f>
        <v/>
      </c>
      <c r="C105" s="12" t="str">
        <f>IF(COA!C105&lt;&gt;"", COA!C105, "")</f>
        <v/>
      </c>
      <c r="D105" s="13" t="str">
        <f>IF(A105="", "", SUMIFS(JURNAL!$F:$F, JURNAL!$C:$C, A105, JURNAL!$A:$A, "&gt;="&amp;rngPeriodeAwal, JURNAL!$A:$A, "&lt;="&amp;rngPeriodeAkhir))</f>
        <v/>
      </c>
      <c r="E105" s="13" t="str">
        <f>IF(A105="", "", SUMIFS(JURNAL!$G:$G, JURNAL!$C:$C, A105, JURNAL!$A:$A, "&gt;="&amp;rngPeriodeAwal, JURNAL!$A:$A, "&lt;="&amp;rngPeriodeAkhir))</f>
        <v/>
      </c>
      <c r="F105" s="13" t="str">
        <f t="shared" si="3"/>
        <v/>
      </c>
    </row>
    <row r="106" spans="1:6" ht="15.75" customHeight="1" x14ac:dyDescent="0.35">
      <c r="A106" s="12" t="str">
        <f>IF(COA!A106&lt;&gt;"", COA!A106, "")</f>
        <v/>
      </c>
      <c r="B106" s="12" t="str">
        <f>IF(COA!B106&lt;&gt;"", COA!B106, "")</f>
        <v/>
      </c>
      <c r="C106" s="12" t="str">
        <f>IF(COA!C106&lt;&gt;"", COA!C106, "")</f>
        <v/>
      </c>
      <c r="D106" s="13" t="str">
        <f>IF(A106="", "", SUMIFS(JURNAL!$F:$F, JURNAL!$C:$C, A106, JURNAL!$A:$A, "&gt;="&amp;rngPeriodeAwal, JURNAL!$A:$A, "&lt;="&amp;rngPeriodeAkhir))</f>
        <v/>
      </c>
      <c r="E106" s="13" t="str">
        <f>IF(A106="", "", SUMIFS(JURNAL!$G:$G, JURNAL!$C:$C, A106, JURNAL!$A:$A, "&gt;="&amp;rngPeriodeAwal, JURNAL!$A:$A, "&lt;="&amp;rngPeriodeAkhir))</f>
        <v/>
      </c>
      <c r="F106" s="13" t="str">
        <f t="shared" si="3"/>
        <v/>
      </c>
    </row>
    <row r="107" spans="1:6" ht="15.75" customHeight="1" x14ac:dyDescent="0.35">
      <c r="A107" s="12" t="str">
        <f>IF(COA!A107&lt;&gt;"", COA!A107, "")</f>
        <v/>
      </c>
      <c r="B107" s="12" t="str">
        <f>IF(COA!B107&lt;&gt;"", COA!B107, "")</f>
        <v/>
      </c>
      <c r="C107" s="12" t="str">
        <f>IF(COA!C107&lt;&gt;"", COA!C107, "")</f>
        <v/>
      </c>
      <c r="D107" s="13" t="str">
        <f>IF(A107="", "", SUMIFS(JURNAL!$F:$F, JURNAL!$C:$C, A107, JURNAL!$A:$A, "&gt;="&amp;rngPeriodeAwal, JURNAL!$A:$A, "&lt;="&amp;rngPeriodeAkhir))</f>
        <v/>
      </c>
      <c r="E107" s="13" t="str">
        <f>IF(A107="", "", SUMIFS(JURNAL!$G:$G, JURNAL!$C:$C, A107, JURNAL!$A:$A, "&gt;="&amp;rngPeriodeAwal, JURNAL!$A:$A, "&lt;="&amp;rngPeriodeAkhir))</f>
        <v/>
      </c>
      <c r="F107" s="13" t="str">
        <f t="shared" si="3"/>
        <v/>
      </c>
    </row>
    <row r="108" spans="1:6" ht="15.75" customHeight="1" x14ac:dyDescent="0.35">
      <c r="A108" s="12" t="str">
        <f>IF(COA!A108&lt;&gt;"", COA!A108, "")</f>
        <v/>
      </c>
      <c r="B108" s="12" t="str">
        <f>IF(COA!B108&lt;&gt;"", COA!B108, "")</f>
        <v/>
      </c>
      <c r="C108" s="12" t="str">
        <f>IF(COA!C108&lt;&gt;"", COA!C108, "")</f>
        <v/>
      </c>
      <c r="D108" s="13" t="str">
        <f>IF(A108="", "", SUMIFS(JURNAL!$F:$F, JURNAL!$C:$C, A108, JURNAL!$A:$A, "&gt;="&amp;rngPeriodeAwal, JURNAL!$A:$A, "&lt;="&amp;rngPeriodeAkhir))</f>
        <v/>
      </c>
      <c r="E108" s="13" t="str">
        <f>IF(A108="", "", SUMIFS(JURNAL!$G:$G, JURNAL!$C:$C, A108, JURNAL!$A:$A, "&gt;="&amp;rngPeriodeAwal, JURNAL!$A:$A, "&lt;="&amp;rngPeriodeAkhir))</f>
        <v/>
      </c>
      <c r="F108" s="13" t="str">
        <f t="shared" si="3"/>
        <v/>
      </c>
    </row>
    <row r="109" spans="1:6" ht="15.75" customHeight="1" x14ac:dyDescent="0.35">
      <c r="A109" s="12" t="str">
        <f>IF(COA!A109&lt;&gt;"", COA!A109, "")</f>
        <v/>
      </c>
      <c r="B109" s="12" t="str">
        <f>IF(COA!B109&lt;&gt;"", COA!B109, "")</f>
        <v/>
      </c>
      <c r="C109" s="12" t="str">
        <f>IF(COA!C109&lt;&gt;"", COA!C109, "")</f>
        <v/>
      </c>
      <c r="D109" s="13" t="str">
        <f>IF(A109="", "", SUMIFS(JURNAL!$F:$F, JURNAL!$C:$C, A109, JURNAL!$A:$A, "&gt;="&amp;rngPeriodeAwal, JURNAL!$A:$A, "&lt;="&amp;rngPeriodeAkhir))</f>
        <v/>
      </c>
      <c r="E109" s="13" t="str">
        <f>IF(A109="", "", SUMIFS(JURNAL!$G:$G, JURNAL!$C:$C, A109, JURNAL!$A:$A, "&gt;="&amp;rngPeriodeAwal, JURNAL!$A:$A, "&lt;="&amp;rngPeriodeAkhir))</f>
        <v/>
      </c>
      <c r="F109" s="13" t="str">
        <f t="shared" si="3"/>
        <v/>
      </c>
    </row>
    <row r="110" spans="1:6" ht="15.75" customHeight="1" x14ac:dyDescent="0.35">
      <c r="A110" s="12" t="str">
        <f>IF(COA!A110&lt;&gt;"", COA!A110, "")</f>
        <v/>
      </c>
      <c r="B110" s="12" t="str">
        <f>IF(COA!B110&lt;&gt;"", COA!B110, "")</f>
        <v/>
      </c>
      <c r="C110" s="12" t="str">
        <f>IF(COA!C110&lt;&gt;"", COA!C110, "")</f>
        <v/>
      </c>
      <c r="D110" s="13" t="str">
        <f>IF(A110="", "", SUMIFS(JURNAL!$F:$F, JURNAL!$C:$C, A110, JURNAL!$A:$A, "&gt;="&amp;rngPeriodeAwal, JURNAL!$A:$A, "&lt;="&amp;rngPeriodeAkhir))</f>
        <v/>
      </c>
      <c r="E110" s="13" t="str">
        <f>IF(A110="", "", SUMIFS(JURNAL!$G:$G, JURNAL!$C:$C, A110, JURNAL!$A:$A, "&gt;="&amp;rngPeriodeAwal, JURNAL!$A:$A, "&lt;="&amp;rngPeriodeAkhir))</f>
        <v/>
      </c>
      <c r="F110" s="13" t="str">
        <f t="shared" si="3"/>
        <v/>
      </c>
    </row>
    <row r="111" spans="1:6" ht="15.75" customHeight="1" x14ac:dyDescent="0.35">
      <c r="A111" s="12" t="str">
        <f>IF(COA!A111&lt;&gt;"", COA!A111, "")</f>
        <v/>
      </c>
      <c r="B111" s="12" t="str">
        <f>IF(COA!B111&lt;&gt;"", COA!B111, "")</f>
        <v/>
      </c>
      <c r="C111" s="12" t="str">
        <f>IF(COA!C111&lt;&gt;"", COA!C111, "")</f>
        <v/>
      </c>
      <c r="D111" s="13" t="str">
        <f>IF(A111="", "", SUMIFS(JURNAL!$F:$F, JURNAL!$C:$C, A111, JURNAL!$A:$A, "&gt;="&amp;rngPeriodeAwal, JURNAL!$A:$A, "&lt;="&amp;rngPeriodeAkhir))</f>
        <v/>
      </c>
      <c r="E111" s="13" t="str">
        <f>IF(A111="", "", SUMIFS(JURNAL!$G:$G, JURNAL!$C:$C, A111, JURNAL!$A:$A, "&gt;="&amp;rngPeriodeAwal, JURNAL!$A:$A, "&lt;="&amp;rngPeriodeAkhir))</f>
        <v/>
      </c>
      <c r="F111" s="13" t="str">
        <f t="shared" si="3"/>
        <v/>
      </c>
    </row>
    <row r="112" spans="1:6" ht="15.75" customHeight="1" x14ac:dyDescent="0.35">
      <c r="A112" s="12" t="str">
        <f>IF(COA!A112&lt;&gt;"", COA!A112, "")</f>
        <v/>
      </c>
      <c r="B112" s="12" t="str">
        <f>IF(COA!B112&lt;&gt;"", COA!B112, "")</f>
        <v/>
      </c>
      <c r="C112" s="12" t="str">
        <f>IF(COA!C112&lt;&gt;"", COA!C112, "")</f>
        <v/>
      </c>
      <c r="D112" s="13" t="str">
        <f>IF(A112="", "", SUMIFS(JURNAL!$F:$F, JURNAL!$C:$C, A112, JURNAL!$A:$A, "&gt;="&amp;rngPeriodeAwal, JURNAL!$A:$A, "&lt;="&amp;rngPeriodeAkhir))</f>
        <v/>
      </c>
      <c r="E112" s="13" t="str">
        <f>IF(A112="", "", SUMIFS(JURNAL!$G:$G, JURNAL!$C:$C, A112, JURNAL!$A:$A, "&gt;="&amp;rngPeriodeAwal, JURNAL!$A:$A, "&lt;="&amp;rngPeriodeAkhir))</f>
        <v/>
      </c>
      <c r="F112" s="13" t="str">
        <f t="shared" si="3"/>
        <v/>
      </c>
    </row>
    <row r="113" spans="1:6" ht="15.75" customHeight="1" x14ac:dyDescent="0.35">
      <c r="A113" s="12" t="str">
        <f>IF(COA!A113&lt;&gt;"", COA!A113, "")</f>
        <v/>
      </c>
      <c r="B113" s="12" t="str">
        <f>IF(COA!B113&lt;&gt;"", COA!B113, "")</f>
        <v/>
      </c>
      <c r="C113" s="12" t="str">
        <f>IF(COA!C113&lt;&gt;"", COA!C113, "")</f>
        <v/>
      </c>
      <c r="D113" s="13" t="str">
        <f>IF(A113="", "", SUMIFS(JURNAL!$F:$F, JURNAL!$C:$C, A113, JURNAL!$A:$A, "&gt;="&amp;rngPeriodeAwal, JURNAL!$A:$A, "&lt;="&amp;rngPeriodeAkhir))</f>
        <v/>
      </c>
      <c r="E113" s="13" t="str">
        <f>IF(A113="", "", SUMIFS(JURNAL!$G:$G, JURNAL!$C:$C, A113, JURNAL!$A:$A, "&gt;="&amp;rngPeriodeAwal, JURNAL!$A:$A, "&lt;="&amp;rngPeriodeAkhir))</f>
        <v/>
      </c>
      <c r="F113" s="13" t="str">
        <f t="shared" si="3"/>
        <v/>
      </c>
    </row>
    <row r="114" spans="1:6" ht="15.75" customHeight="1" x14ac:dyDescent="0.35">
      <c r="A114" s="12" t="str">
        <f>IF(COA!A114&lt;&gt;"", COA!A114, "")</f>
        <v/>
      </c>
      <c r="B114" s="12" t="str">
        <f>IF(COA!B114&lt;&gt;"", COA!B114, "")</f>
        <v/>
      </c>
      <c r="C114" s="12" t="str">
        <f>IF(COA!C114&lt;&gt;"", COA!C114, "")</f>
        <v/>
      </c>
      <c r="D114" s="13" t="str">
        <f>IF(A114="", "", SUMIFS(JURNAL!$F:$F, JURNAL!$C:$C, A114, JURNAL!$A:$A, "&gt;="&amp;rngPeriodeAwal, JURNAL!$A:$A, "&lt;="&amp;rngPeriodeAkhir))</f>
        <v/>
      </c>
      <c r="E114" s="13" t="str">
        <f>IF(A114="", "", SUMIFS(JURNAL!$G:$G, JURNAL!$C:$C, A114, JURNAL!$A:$A, "&gt;="&amp;rngPeriodeAwal, JURNAL!$A:$A, "&lt;="&amp;rngPeriodeAkhir))</f>
        <v/>
      </c>
      <c r="F114" s="13" t="str">
        <f t="shared" si="3"/>
        <v/>
      </c>
    </row>
    <row r="115" spans="1:6" ht="15.75" customHeight="1" x14ac:dyDescent="0.35">
      <c r="A115" s="12" t="str">
        <f>IF(COA!A115&lt;&gt;"", COA!A115, "")</f>
        <v/>
      </c>
      <c r="B115" s="12" t="str">
        <f>IF(COA!B115&lt;&gt;"", COA!B115, "")</f>
        <v/>
      </c>
      <c r="C115" s="12" t="str">
        <f>IF(COA!C115&lt;&gt;"", COA!C115, "")</f>
        <v/>
      </c>
      <c r="D115" s="13" t="str">
        <f>IF(A115="", "", SUMIFS(JURNAL!$F:$F, JURNAL!$C:$C, A115, JURNAL!$A:$A, "&gt;="&amp;rngPeriodeAwal, JURNAL!$A:$A, "&lt;="&amp;rngPeriodeAkhir))</f>
        <v/>
      </c>
      <c r="E115" s="13" t="str">
        <f>IF(A115="", "", SUMIFS(JURNAL!$G:$G, JURNAL!$C:$C, A115, JURNAL!$A:$A, "&gt;="&amp;rngPeriodeAwal, JURNAL!$A:$A, "&lt;="&amp;rngPeriodeAkhir))</f>
        <v/>
      </c>
      <c r="F115" s="13" t="str">
        <f t="shared" si="3"/>
        <v/>
      </c>
    </row>
    <row r="116" spans="1:6" ht="15.75" customHeight="1" x14ac:dyDescent="0.35">
      <c r="A116" s="12" t="str">
        <f>IF(COA!A116&lt;&gt;"", COA!A116, "")</f>
        <v/>
      </c>
      <c r="B116" s="12" t="str">
        <f>IF(COA!B116&lt;&gt;"", COA!B116, "")</f>
        <v/>
      </c>
      <c r="C116" s="12" t="str">
        <f>IF(COA!C116&lt;&gt;"", COA!C116, "")</f>
        <v/>
      </c>
      <c r="D116" s="13" t="str">
        <f>IF(A116="", "", SUMIFS(JURNAL!$F:$F, JURNAL!$C:$C, A116, JURNAL!$A:$A, "&gt;="&amp;rngPeriodeAwal, JURNAL!$A:$A, "&lt;="&amp;rngPeriodeAkhir))</f>
        <v/>
      </c>
      <c r="E116" s="13" t="str">
        <f>IF(A116="", "", SUMIFS(JURNAL!$G:$G, JURNAL!$C:$C, A116, JURNAL!$A:$A, "&gt;="&amp;rngPeriodeAwal, JURNAL!$A:$A, "&lt;="&amp;rngPeriodeAkhir))</f>
        <v/>
      </c>
      <c r="F116" s="13" t="str">
        <f t="shared" si="3"/>
        <v/>
      </c>
    </row>
    <row r="117" spans="1:6" ht="15.75" customHeight="1" x14ac:dyDescent="0.35">
      <c r="A117" s="12" t="str">
        <f>IF(COA!A117&lt;&gt;"", COA!A117, "")</f>
        <v/>
      </c>
      <c r="B117" s="12" t="str">
        <f>IF(COA!B117&lt;&gt;"", COA!B117, "")</f>
        <v/>
      </c>
      <c r="C117" s="12" t="str">
        <f>IF(COA!C117&lt;&gt;"", COA!C117, "")</f>
        <v/>
      </c>
      <c r="D117" s="13" t="str">
        <f>IF(A117="", "", SUMIFS(JURNAL!$F:$F, JURNAL!$C:$C, A117, JURNAL!$A:$A, "&gt;="&amp;rngPeriodeAwal, JURNAL!$A:$A, "&lt;="&amp;rngPeriodeAkhir))</f>
        <v/>
      </c>
      <c r="E117" s="13" t="str">
        <f>IF(A117="", "", SUMIFS(JURNAL!$G:$G, JURNAL!$C:$C, A117, JURNAL!$A:$A, "&gt;="&amp;rngPeriodeAwal, JURNAL!$A:$A, "&lt;="&amp;rngPeriodeAkhir))</f>
        <v/>
      </c>
      <c r="F117" s="13" t="str">
        <f t="shared" si="3"/>
        <v/>
      </c>
    </row>
    <row r="118" spans="1:6" ht="15.75" customHeight="1" x14ac:dyDescent="0.35">
      <c r="A118" s="12" t="str">
        <f>IF(COA!A118&lt;&gt;"", COA!A118, "")</f>
        <v/>
      </c>
      <c r="B118" s="12" t="str">
        <f>IF(COA!B118&lt;&gt;"", COA!B118, "")</f>
        <v/>
      </c>
      <c r="C118" s="12" t="str">
        <f>IF(COA!C118&lt;&gt;"", COA!C118, "")</f>
        <v/>
      </c>
      <c r="D118" s="13" t="str">
        <f>IF(A118="", "", SUMIFS(JURNAL!$F:$F, JURNAL!$C:$C, A118, JURNAL!$A:$A, "&gt;="&amp;rngPeriodeAwal, JURNAL!$A:$A, "&lt;="&amp;rngPeriodeAkhir))</f>
        <v/>
      </c>
      <c r="E118" s="13" t="str">
        <f>IF(A118="", "", SUMIFS(JURNAL!$G:$G, JURNAL!$C:$C, A118, JURNAL!$A:$A, "&gt;="&amp;rngPeriodeAwal, JURNAL!$A:$A, "&lt;="&amp;rngPeriodeAkhir))</f>
        <v/>
      </c>
      <c r="F118" s="13" t="str">
        <f t="shared" si="3"/>
        <v/>
      </c>
    </row>
    <row r="119" spans="1:6" ht="15.75" customHeight="1" x14ac:dyDescent="0.35">
      <c r="A119" s="12" t="str">
        <f>IF(COA!A119&lt;&gt;"", COA!A119, "")</f>
        <v/>
      </c>
      <c r="B119" s="12" t="str">
        <f>IF(COA!B119&lt;&gt;"", COA!B119, "")</f>
        <v/>
      </c>
      <c r="C119" s="12" t="str">
        <f>IF(COA!C119&lt;&gt;"", COA!C119, "")</f>
        <v/>
      </c>
      <c r="D119" s="13" t="str">
        <f>IF(A119="", "", SUMIFS(JURNAL!$F:$F, JURNAL!$C:$C, A119, JURNAL!$A:$A, "&gt;="&amp;rngPeriodeAwal, JURNAL!$A:$A, "&lt;="&amp;rngPeriodeAkhir))</f>
        <v/>
      </c>
      <c r="E119" s="13" t="str">
        <f>IF(A119="", "", SUMIFS(JURNAL!$G:$G, JURNAL!$C:$C, A119, JURNAL!$A:$A, "&gt;="&amp;rngPeriodeAwal, JURNAL!$A:$A, "&lt;="&amp;rngPeriodeAkhir))</f>
        <v/>
      </c>
      <c r="F119" s="13" t="str">
        <f t="shared" si="3"/>
        <v/>
      </c>
    </row>
    <row r="120" spans="1:6" ht="15.75" customHeight="1" x14ac:dyDescent="0.35">
      <c r="A120" s="12" t="str">
        <f>IF(COA!A120&lt;&gt;"", COA!A120, "")</f>
        <v/>
      </c>
      <c r="B120" s="12" t="str">
        <f>IF(COA!B120&lt;&gt;"", COA!B120, "")</f>
        <v/>
      </c>
      <c r="C120" s="12" t="str">
        <f>IF(COA!C120&lt;&gt;"", COA!C120, "")</f>
        <v/>
      </c>
      <c r="D120" s="13" t="str">
        <f>IF(A120="", "", SUMIFS(JURNAL!$F:$F, JURNAL!$C:$C, A120, JURNAL!$A:$A, "&gt;="&amp;rngPeriodeAwal, JURNAL!$A:$A, "&lt;="&amp;rngPeriodeAkhir))</f>
        <v/>
      </c>
      <c r="E120" s="13" t="str">
        <f>IF(A120="", "", SUMIFS(JURNAL!$G:$G, JURNAL!$C:$C, A120, JURNAL!$A:$A, "&gt;="&amp;rngPeriodeAwal, JURNAL!$A:$A, "&lt;="&amp;rngPeriodeAkhir))</f>
        <v/>
      </c>
      <c r="F120" s="13" t="str">
        <f t="shared" si="3"/>
        <v/>
      </c>
    </row>
    <row r="121" spans="1:6" ht="15.75" customHeight="1" x14ac:dyDescent="0.35">
      <c r="A121" s="12" t="str">
        <f>IF(COA!A121&lt;&gt;"", COA!A121, "")</f>
        <v/>
      </c>
      <c r="B121" s="12" t="str">
        <f>IF(COA!B121&lt;&gt;"", COA!B121, "")</f>
        <v/>
      </c>
      <c r="C121" s="12" t="str">
        <f>IF(COA!C121&lt;&gt;"", COA!C121, "")</f>
        <v/>
      </c>
      <c r="D121" s="13" t="str">
        <f>IF(A121="", "", SUMIFS(JURNAL!$F:$F, JURNAL!$C:$C, A121, JURNAL!$A:$A, "&gt;="&amp;rngPeriodeAwal, JURNAL!$A:$A, "&lt;="&amp;rngPeriodeAkhir))</f>
        <v/>
      </c>
      <c r="E121" s="13" t="str">
        <f>IF(A121="", "", SUMIFS(JURNAL!$G:$G, JURNAL!$C:$C, A121, JURNAL!$A:$A, "&gt;="&amp;rngPeriodeAwal, JURNAL!$A:$A, "&lt;="&amp;rngPeriodeAkhir))</f>
        <v/>
      </c>
      <c r="F121" s="13" t="str">
        <f t="shared" si="3"/>
        <v/>
      </c>
    </row>
    <row r="122" spans="1:6" ht="15.75" customHeight="1" x14ac:dyDescent="0.35">
      <c r="A122" s="12" t="str">
        <f>IF(COA!A122&lt;&gt;"", COA!A122, "")</f>
        <v/>
      </c>
      <c r="B122" s="12" t="str">
        <f>IF(COA!B122&lt;&gt;"", COA!B122, "")</f>
        <v/>
      </c>
      <c r="C122" s="12" t="str">
        <f>IF(COA!C122&lt;&gt;"", COA!C122, "")</f>
        <v/>
      </c>
      <c r="D122" s="13" t="str">
        <f>IF(A122="", "", SUMIFS(JURNAL!$F:$F, JURNAL!$C:$C, A122, JURNAL!$A:$A, "&gt;="&amp;rngPeriodeAwal, JURNAL!$A:$A, "&lt;="&amp;rngPeriodeAkhir))</f>
        <v/>
      </c>
      <c r="E122" s="13" t="str">
        <f>IF(A122="", "", SUMIFS(JURNAL!$G:$G, JURNAL!$C:$C, A122, JURNAL!$A:$A, "&gt;="&amp;rngPeriodeAwal, JURNAL!$A:$A, "&lt;="&amp;rngPeriodeAkhir))</f>
        <v/>
      </c>
      <c r="F122" s="13" t="str">
        <f t="shared" si="3"/>
        <v/>
      </c>
    </row>
    <row r="123" spans="1:6" ht="15.75" customHeight="1" x14ac:dyDescent="0.35">
      <c r="A123" s="12" t="str">
        <f>IF(COA!A123&lt;&gt;"", COA!A123, "")</f>
        <v/>
      </c>
      <c r="B123" s="12" t="str">
        <f>IF(COA!B123&lt;&gt;"", COA!B123, "")</f>
        <v/>
      </c>
      <c r="C123" s="12" t="str">
        <f>IF(COA!C123&lt;&gt;"", COA!C123, "")</f>
        <v/>
      </c>
      <c r="D123" s="13" t="str">
        <f>IF(A123="", "", SUMIFS(JURNAL!$F:$F, JURNAL!$C:$C, A123, JURNAL!$A:$A, "&gt;="&amp;rngPeriodeAwal, JURNAL!$A:$A, "&lt;="&amp;rngPeriodeAkhir))</f>
        <v/>
      </c>
      <c r="E123" s="13" t="str">
        <f>IF(A123="", "", SUMIFS(JURNAL!$G:$G, JURNAL!$C:$C, A123, JURNAL!$A:$A, "&gt;="&amp;rngPeriodeAwal, JURNAL!$A:$A, "&lt;="&amp;rngPeriodeAkhir))</f>
        <v/>
      </c>
      <c r="F123" s="13" t="str">
        <f t="shared" si="3"/>
        <v/>
      </c>
    </row>
    <row r="124" spans="1:6" ht="15.75" customHeight="1" x14ac:dyDescent="0.35">
      <c r="A124" s="12" t="str">
        <f>IF(COA!A124&lt;&gt;"", COA!A124, "")</f>
        <v/>
      </c>
      <c r="B124" s="12" t="str">
        <f>IF(COA!B124&lt;&gt;"", COA!B124, "")</f>
        <v/>
      </c>
      <c r="C124" s="12" t="str">
        <f>IF(COA!C124&lt;&gt;"", COA!C124, "")</f>
        <v/>
      </c>
      <c r="D124" s="13" t="str">
        <f>IF(A124="", "", SUMIFS(JURNAL!$F:$F, JURNAL!$C:$C, A124, JURNAL!$A:$A, "&gt;="&amp;rngPeriodeAwal, JURNAL!$A:$A, "&lt;="&amp;rngPeriodeAkhir))</f>
        <v/>
      </c>
      <c r="E124" s="13" t="str">
        <f>IF(A124="", "", SUMIFS(JURNAL!$G:$G, JURNAL!$C:$C, A124, JURNAL!$A:$A, "&gt;="&amp;rngPeriodeAwal, JURNAL!$A:$A, "&lt;="&amp;rngPeriodeAkhir))</f>
        <v/>
      </c>
      <c r="F124" s="13" t="str">
        <f t="shared" si="3"/>
        <v/>
      </c>
    </row>
    <row r="125" spans="1:6" ht="15.75" customHeight="1" x14ac:dyDescent="0.35">
      <c r="A125" s="12" t="str">
        <f>IF(COA!A125&lt;&gt;"", COA!A125, "")</f>
        <v/>
      </c>
      <c r="B125" s="12" t="str">
        <f>IF(COA!B125&lt;&gt;"", COA!B125, "")</f>
        <v/>
      </c>
      <c r="C125" s="12" t="str">
        <f>IF(COA!C125&lt;&gt;"", COA!C125, "")</f>
        <v/>
      </c>
      <c r="D125" s="13" t="str">
        <f>IF(A125="", "", SUMIFS(JURNAL!$F:$F, JURNAL!$C:$C, A125, JURNAL!$A:$A, "&gt;="&amp;rngPeriodeAwal, JURNAL!$A:$A, "&lt;="&amp;rngPeriodeAkhir))</f>
        <v/>
      </c>
      <c r="E125" s="13" t="str">
        <f>IF(A125="", "", SUMIFS(JURNAL!$G:$G, JURNAL!$C:$C, A125, JURNAL!$A:$A, "&gt;="&amp;rngPeriodeAwal, JURNAL!$A:$A, "&lt;="&amp;rngPeriodeAkhir))</f>
        <v/>
      </c>
      <c r="F125" s="13" t="str">
        <f t="shared" si="3"/>
        <v/>
      </c>
    </row>
    <row r="126" spans="1:6" ht="15.75" customHeight="1" x14ac:dyDescent="0.35">
      <c r="A126" s="12" t="str">
        <f>IF(COA!A126&lt;&gt;"", COA!A126, "")</f>
        <v/>
      </c>
      <c r="B126" s="12" t="str">
        <f>IF(COA!B126&lt;&gt;"", COA!B126, "")</f>
        <v/>
      </c>
      <c r="C126" s="12" t="str">
        <f>IF(COA!C126&lt;&gt;"", COA!C126, "")</f>
        <v/>
      </c>
      <c r="D126" s="13" t="str">
        <f>IF(A126="", "", SUMIFS(JURNAL!$F:$F, JURNAL!$C:$C, A126, JURNAL!$A:$A, "&gt;="&amp;rngPeriodeAwal, JURNAL!$A:$A, "&lt;="&amp;rngPeriodeAkhir))</f>
        <v/>
      </c>
      <c r="E126" s="13" t="str">
        <f>IF(A126="", "", SUMIFS(JURNAL!$G:$G, JURNAL!$C:$C, A126, JURNAL!$A:$A, "&gt;="&amp;rngPeriodeAwal, JURNAL!$A:$A, "&lt;="&amp;rngPeriodeAkhir))</f>
        <v/>
      </c>
      <c r="F126" s="13" t="str">
        <f t="shared" si="3"/>
        <v/>
      </c>
    </row>
    <row r="127" spans="1:6" ht="15.75" customHeight="1" x14ac:dyDescent="0.35">
      <c r="A127" s="12" t="str">
        <f>IF(COA!A127&lt;&gt;"", COA!A127, "")</f>
        <v/>
      </c>
      <c r="B127" s="12" t="str">
        <f>IF(COA!B127&lt;&gt;"", COA!B127, "")</f>
        <v/>
      </c>
      <c r="C127" s="12" t="str">
        <f>IF(COA!C127&lt;&gt;"", COA!C127, "")</f>
        <v/>
      </c>
      <c r="D127" s="13" t="str">
        <f>IF(A127="", "", SUMIFS(JURNAL!$F:$F, JURNAL!$C:$C, A127, JURNAL!$A:$A, "&gt;="&amp;rngPeriodeAwal, JURNAL!$A:$A, "&lt;="&amp;rngPeriodeAkhir))</f>
        <v/>
      </c>
      <c r="E127" s="13" t="str">
        <f>IF(A127="", "", SUMIFS(JURNAL!$G:$G, JURNAL!$C:$C, A127, JURNAL!$A:$A, "&gt;="&amp;rngPeriodeAwal, JURNAL!$A:$A, "&lt;="&amp;rngPeriodeAkhir))</f>
        <v/>
      </c>
      <c r="F127" s="13" t="str">
        <f t="shared" si="3"/>
        <v/>
      </c>
    </row>
    <row r="128" spans="1:6" ht="15.75" customHeight="1" x14ac:dyDescent="0.35">
      <c r="A128" s="12" t="str">
        <f>IF(COA!A128&lt;&gt;"", COA!A128, "")</f>
        <v/>
      </c>
      <c r="B128" s="12" t="str">
        <f>IF(COA!B128&lt;&gt;"", COA!B128, "")</f>
        <v/>
      </c>
      <c r="C128" s="12" t="str">
        <f>IF(COA!C128&lt;&gt;"", COA!C128, "")</f>
        <v/>
      </c>
      <c r="D128" s="13" t="str">
        <f>IF(A128="", "", SUMIFS(JURNAL!$F:$F, JURNAL!$C:$C, A128, JURNAL!$A:$A, "&gt;="&amp;rngPeriodeAwal, JURNAL!$A:$A, "&lt;="&amp;rngPeriodeAkhir))</f>
        <v/>
      </c>
      <c r="E128" s="13" t="str">
        <f>IF(A128="", "", SUMIFS(JURNAL!$G:$G, JURNAL!$C:$C, A128, JURNAL!$A:$A, "&gt;="&amp;rngPeriodeAwal, JURNAL!$A:$A, "&lt;="&amp;rngPeriodeAkhir))</f>
        <v/>
      </c>
      <c r="F128" s="13" t="str">
        <f t="shared" si="3"/>
        <v/>
      </c>
    </row>
    <row r="129" spans="1:6" ht="15.75" customHeight="1" x14ac:dyDescent="0.35">
      <c r="A129" s="12" t="str">
        <f>IF(COA!A129&lt;&gt;"", COA!A129, "")</f>
        <v/>
      </c>
      <c r="B129" s="12" t="str">
        <f>IF(COA!B129&lt;&gt;"", COA!B129, "")</f>
        <v/>
      </c>
      <c r="C129" s="12" t="str">
        <f>IF(COA!C129&lt;&gt;"", COA!C129, "")</f>
        <v/>
      </c>
      <c r="D129" s="13" t="str">
        <f>IF(A129="", "", SUMIFS(JURNAL!$F:$F, JURNAL!$C:$C, A129, JURNAL!$A:$A, "&gt;="&amp;rngPeriodeAwal, JURNAL!$A:$A, "&lt;="&amp;rngPeriodeAkhir))</f>
        <v/>
      </c>
      <c r="E129" s="13" t="str">
        <f>IF(A129="", "", SUMIFS(JURNAL!$G:$G, JURNAL!$C:$C, A129, JURNAL!$A:$A, "&gt;="&amp;rngPeriodeAwal, JURNAL!$A:$A, "&lt;="&amp;rngPeriodeAkhir))</f>
        <v/>
      </c>
      <c r="F129" s="13" t="str">
        <f t="shared" si="3"/>
        <v/>
      </c>
    </row>
    <row r="130" spans="1:6" ht="15.75" customHeight="1" x14ac:dyDescent="0.35">
      <c r="A130" s="12" t="str">
        <f>IF(COA!A130&lt;&gt;"", COA!A130, "")</f>
        <v/>
      </c>
      <c r="B130" s="12" t="str">
        <f>IF(COA!B130&lt;&gt;"", COA!B130, "")</f>
        <v/>
      </c>
      <c r="C130" s="12" t="str">
        <f>IF(COA!C130&lt;&gt;"", COA!C130, "")</f>
        <v/>
      </c>
      <c r="D130" s="13" t="str">
        <f>IF(A130="", "", SUMIFS(JURNAL!$F:$F, JURNAL!$C:$C, A130, JURNAL!$A:$A, "&gt;="&amp;rngPeriodeAwal, JURNAL!$A:$A, "&lt;="&amp;rngPeriodeAkhir))</f>
        <v/>
      </c>
      <c r="E130" s="13" t="str">
        <f>IF(A130="", "", SUMIFS(JURNAL!$G:$G, JURNAL!$C:$C, A130, JURNAL!$A:$A, "&gt;="&amp;rngPeriodeAwal, JURNAL!$A:$A, "&lt;="&amp;rngPeriodeAkhir))</f>
        <v/>
      </c>
      <c r="F130" s="13" t="str">
        <f t="shared" si="3"/>
        <v/>
      </c>
    </row>
    <row r="131" spans="1:6" ht="15.75" customHeight="1" x14ac:dyDescent="0.35">
      <c r="A131" s="12" t="str">
        <f>IF(COA!A131&lt;&gt;"", COA!A131, "")</f>
        <v/>
      </c>
      <c r="B131" s="12" t="str">
        <f>IF(COA!B131&lt;&gt;"", COA!B131, "")</f>
        <v/>
      </c>
      <c r="C131" s="12" t="str">
        <f>IF(COA!C131&lt;&gt;"", COA!C131, "")</f>
        <v/>
      </c>
      <c r="D131" s="13" t="str">
        <f>IF(A131="", "", SUMIFS(JURNAL!$F:$F, JURNAL!$C:$C, A131, JURNAL!$A:$A, "&gt;="&amp;rngPeriodeAwal, JURNAL!$A:$A, "&lt;="&amp;rngPeriodeAkhir))</f>
        <v/>
      </c>
      <c r="E131" s="13" t="str">
        <f>IF(A131="", "", SUMIFS(JURNAL!$G:$G, JURNAL!$C:$C, A131, JURNAL!$A:$A, "&gt;="&amp;rngPeriodeAwal, JURNAL!$A:$A, "&lt;="&amp;rngPeriodeAkhir))</f>
        <v/>
      </c>
      <c r="F131" s="13" t="str">
        <f t="shared" si="3"/>
        <v/>
      </c>
    </row>
    <row r="132" spans="1:6" ht="15.75" customHeight="1" x14ac:dyDescent="0.35">
      <c r="A132" s="12" t="str">
        <f>IF(COA!A132&lt;&gt;"", COA!A132, "")</f>
        <v/>
      </c>
      <c r="B132" s="12" t="str">
        <f>IF(COA!B132&lt;&gt;"", COA!B132, "")</f>
        <v/>
      </c>
      <c r="C132" s="12" t="str">
        <f>IF(COA!C132&lt;&gt;"", COA!C132, "")</f>
        <v/>
      </c>
      <c r="D132" s="13" t="str">
        <f>IF(A132="", "", SUMIFS(JURNAL!$F:$F, JURNAL!$C:$C, A132, JURNAL!$A:$A, "&gt;="&amp;rngPeriodeAwal, JURNAL!$A:$A, "&lt;="&amp;rngPeriodeAkhir))</f>
        <v/>
      </c>
      <c r="E132" s="13" t="str">
        <f>IF(A132="", "", SUMIFS(JURNAL!$G:$G, JURNAL!$C:$C, A132, JURNAL!$A:$A, "&gt;="&amp;rngPeriodeAwal, JURNAL!$A:$A, "&lt;="&amp;rngPeriodeAkhir))</f>
        <v/>
      </c>
      <c r="F132" s="13" t="str">
        <f t="shared" si="3"/>
        <v/>
      </c>
    </row>
    <row r="133" spans="1:6" ht="15.75" customHeight="1" x14ac:dyDescent="0.35">
      <c r="A133" s="12" t="str">
        <f>IF(COA!A133&lt;&gt;"", COA!A133, "")</f>
        <v/>
      </c>
      <c r="B133" s="12" t="str">
        <f>IF(COA!B133&lt;&gt;"", COA!B133, "")</f>
        <v/>
      </c>
      <c r="C133" s="12" t="str">
        <f>IF(COA!C133&lt;&gt;"", COA!C133, "")</f>
        <v/>
      </c>
      <c r="D133" s="13" t="str">
        <f>IF(A133="", "", SUMIFS(JURNAL!$F:$F, JURNAL!$C:$C, A133, JURNAL!$A:$A, "&gt;="&amp;rngPeriodeAwal, JURNAL!$A:$A, "&lt;="&amp;rngPeriodeAkhir))</f>
        <v/>
      </c>
      <c r="E133" s="13" t="str">
        <f>IF(A133="", "", SUMIFS(JURNAL!$G:$G, JURNAL!$C:$C, A133, JURNAL!$A:$A, "&gt;="&amp;rngPeriodeAwal, JURNAL!$A:$A, "&lt;="&amp;rngPeriodeAkhir))</f>
        <v/>
      </c>
      <c r="F133" s="13" t="str">
        <f t="shared" si="3"/>
        <v/>
      </c>
    </row>
    <row r="134" spans="1:6" ht="15.75" customHeight="1" x14ac:dyDescent="0.35">
      <c r="A134" s="12" t="str">
        <f>IF(COA!A134&lt;&gt;"", COA!A134, "")</f>
        <v/>
      </c>
      <c r="B134" s="12" t="str">
        <f>IF(COA!B134&lt;&gt;"", COA!B134, "")</f>
        <v/>
      </c>
      <c r="C134" s="12" t="str">
        <f>IF(COA!C134&lt;&gt;"", COA!C134, "")</f>
        <v/>
      </c>
      <c r="D134" s="13" t="str">
        <f>IF(A134="", "", SUMIFS(JURNAL!$F:$F, JURNAL!$C:$C, A134, JURNAL!$A:$A, "&gt;="&amp;rngPeriodeAwal, JURNAL!$A:$A, "&lt;="&amp;rngPeriodeAkhir))</f>
        <v/>
      </c>
      <c r="E134" s="13" t="str">
        <f>IF(A134="", "", SUMIFS(JURNAL!$G:$G, JURNAL!$C:$C, A134, JURNAL!$A:$A, "&gt;="&amp;rngPeriodeAwal, JURNAL!$A:$A, "&lt;="&amp;rngPeriodeAkhir))</f>
        <v/>
      </c>
      <c r="F134" s="13" t="str">
        <f t="shared" si="3"/>
        <v/>
      </c>
    </row>
    <row r="135" spans="1:6" ht="15.75" customHeight="1" x14ac:dyDescent="0.35">
      <c r="A135" s="12" t="str">
        <f>IF(COA!A135&lt;&gt;"", COA!A135, "")</f>
        <v/>
      </c>
      <c r="B135" s="12" t="str">
        <f>IF(COA!B135&lt;&gt;"", COA!B135, "")</f>
        <v/>
      </c>
      <c r="C135" s="12" t="str">
        <f>IF(COA!C135&lt;&gt;"", COA!C135, "")</f>
        <v/>
      </c>
      <c r="D135" s="13" t="str">
        <f>IF(A135="", "", SUMIFS(JURNAL!$F:$F, JURNAL!$C:$C, A135, JURNAL!$A:$A, "&gt;="&amp;rngPeriodeAwal, JURNAL!$A:$A, "&lt;="&amp;rngPeriodeAkhir))</f>
        <v/>
      </c>
      <c r="E135" s="13" t="str">
        <f>IF(A135="", "", SUMIFS(JURNAL!$G:$G, JURNAL!$C:$C, A135, JURNAL!$A:$A, "&gt;="&amp;rngPeriodeAwal, JURNAL!$A:$A, "&lt;="&amp;rngPeriodeAkhir))</f>
        <v/>
      </c>
      <c r="F135" s="13" t="str">
        <f t="shared" ref="F135:F166" si="4">IF(A135="", "", D135-E135)</f>
        <v/>
      </c>
    </row>
    <row r="136" spans="1:6" ht="15.75" customHeight="1" x14ac:dyDescent="0.35">
      <c r="A136" s="12" t="str">
        <f>IF(COA!A136&lt;&gt;"", COA!A136, "")</f>
        <v/>
      </c>
      <c r="B136" s="12" t="str">
        <f>IF(COA!B136&lt;&gt;"", COA!B136, "")</f>
        <v/>
      </c>
      <c r="C136" s="12" t="str">
        <f>IF(COA!C136&lt;&gt;"", COA!C136, "")</f>
        <v/>
      </c>
      <c r="D136" s="13" t="str">
        <f>IF(A136="", "", SUMIFS(JURNAL!$F:$F, JURNAL!$C:$C, A136, JURNAL!$A:$A, "&gt;="&amp;rngPeriodeAwal, JURNAL!$A:$A, "&lt;="&amp;rngPeriodeAkhir))</f>
        <v/>
      </c>
      <c r="E136" s="13" t="str">
        <f>IF(A136="", "", SUMIFS(JURNAL!$G:$G, JURNAL!$C:$C, A136, JURNAL!$A:$A, "&gt;="&amp;rngPeriodeAwal, JURNAL!$A:$A, "&lt;="&amp;rngPeriodeAkhir))</f>
        <v/>
      </c>
      <c r="F136" s="13" t="str">
        <f t="shared" si="4"/>
        <v/>
      </c>
    </row>
    <row r="137" spans="1:6" ht="15.75" customHeight="1" x14ac:dyDescent="0.35">
      <c r="A137" s="12" t="str">
        <f>IF(COA!A137&lt;&gt;"", COA!A137, "")</f>
        <v/>
      </c>
      <c r="B137" s="12" t="str">
        <f>IF(COA!B137&lt;&gt;"", COA!B137, "")</f>
        <v/>
      </c>
      <c r="C137" s="12" t="str">
        <f>IF(COA!C137&lt;&gt;"", COA!C137, "")</f>
        <v/>
      </c>
      <c r="D137" s="13" t="str">
        <f>IF(A137="", "", SUMIFS(JURNAL!$F:$F, JURNAL!$C:$C, A137, JURNAL!$A:$A, "&gt;="&amp;rngPeriodeAwal, JURNAL!$A:$A, "&lt;="&amp;rngPeriodeAkhir))</f>
        <v/>
      </c>
      <c r="E137" s="13" t="str">
        <f>IF(A137="", "", SUMIFS(JURNAL!$G:$G, JURNAL!$C:$C, A137, JURNAL!$A:$A, "&gt;="&amp;rngPeriodeAwal, JURNAL!$A:$A, "&lt;="&amp;rngPeriodeAkhir))</f>
        <v/>
      </c>
      <c r="F137" s="13" t="str">
        <f t="shared" si="4"/>
        <v/>
      </c>
    </row>
    <row r="138" spans="1:6" ht="15.75" customHeight="1" x14ac:dyDescent="0.35">
      <c r="A138" s="12" t="str">
        <f>IF(COA!A138&lt;&gt;"", COA!A138, "")</f>
        <v/>
      </c>
      <c r="B138" s="12" t="str">
        <f>IF(COA!B138&lt;&gt;"", COA!B138, "")</f>
        <v/>
      </c>
      <c r="C138" s="12" t="str">
        <f>IF(COA!C138&lt;&gt;"", COA!C138, "")</f>
        <v/>
      </c>
      <c r="D138" s="13" t="str">
        <f>IF(A138="", "", SUMIFS(JURNAL!$F:$F, JURNAL!$C:$C, A138, JURNAL!$A:$A, "&gt;="&amp;rngPeriodeAwal, JURNAL!$A:$A, "&lt;="&amp;rngPeriodeAkhir))</f>
        <v/>
      </c>
      <c r="E138" s="13" t="str">
        <f>IF(A138="", "", SUMIFS(JURNAL!$G:$G, JURNAL!$C:$C, A138, JURNAL!$A:$A, "&gt;="&amp;rngPeriodeAwal, JURNAL!$A:$A, "&lt;="&amp;rngPeriodeAkhir))</f>
        <v/>
      </c>
      <c r="F138" s="13" t="str">
        <f t="shared" si="4"/>
        <v/>
      </c>
    </row>
    <row r="139" spans="1:6" ht="15.75" customHeight="1" x14ac:dyDescent="0.35">
      <c r="A139" s="12" t="str">
        <f>IF(COA!A139&lt;&gt;"", COA!A139, "")</f>
        <v/>
      </c>
      <c r="B139" s="12" t="str">
        <f>IF(COA!B139&lt;&gt;"", COA!B139, "")</f>
        <v/>
      </c>
      <c r="C139" s="12" t="str">
        <f>IF(COA!C139&lt;&gt;"", COA!C139, "")</f>
        <v/>
      </c>
      <c r="D139" s="13" t="str">
        <f>IF(A139="", "", SUMIFS(JURNAL!$F:$F, JURNAL!$C:$C, A139, JURNAL!$A:$A, "&gt;="&amp;rngPeriodeAwal, JURNAL!$A:$A, "&lt;="&amp;rngPeriodeAkhir))</f>
        <v/>
      </c>
      <c r="E139" s="13" t="str">
        <f>IF(A139="", "", SUMIFS(JURNAL!$G:$G, JURNAL!$C:$C, A139, JURNAL!$A:$A, "&gt;="&amp;rngPeriodeAwal, JURNAL!$A:$A, "&lt;="&amp;rngPeriodeAkhir))</f>
        <v/>
      </c>
      <c r="F139" s="13" t="str">
        <f t="shared" si="4"/>
        <v/>
      </c>
    </row>
    <row r="140" spans="1:6" ht="15.75" customHeight="1" x14ac:dyDescent="0.35">
      <c r="A140" s="12" t="str">
        <f>IF(COA!A140&lt;&gt;"", COA!A140, "")</f>
        <v/>
      </c>
      <c r="B140" s="12" t="str">
        <f>IF(COA!B140&lt;&gt;"", COA!B140, "")</f>
        <v/>
      </c>
      <c r="C140" s="12" t="str">
        <f>IF(COA!C140&lt;&gt;"", COA!C140, "")</f>
        <v/>
      </c>
      <c r="D140" s="13" t="str">
        <f>IF(A140="", "", SUMIFS(JURNAL!$F:$F, JURNAL!$C:$C, A140, JURNAL!$A:$A, "&gt;="&amp;rngPeriodeAwal, JURNAL!$A:$A, "&lt;="&amp;rngPeriodeAkhir))</f>
        <v/>
      </c>
      <c r="E140" s="13" t="str">
        <f>IF(A140="", "", SUMIFS(JURNAL!$G:$G, JURNAL!$C:$C, A140, JURNAL!$A:$A, "&gt;="&amp;rngPeriodeAwal, JURNAL!$A:$A, "&lt;="&amp;rngPeriodeAkhir))</f>
        <v/>
      </c>
      <c r="F140" s="13" t="str">
        <f t="shared" si="4"/>
        <v/>
      </c>
    </row>
    <row r="141" spans="1:6" ht="15.75" customHeight="1" x14ac:dyDescent="0.35">
      <c r="A141" s="12" t="str">
        <f>IF(COA!A141&lt;&gt;"", COA!A141, "")</f>
        <v/>
      </c>
      <c r="B141" s="12" t="str">
        <f>IF(COA!B141&lt;&gt;"", COA!B141, "")</f>
        <v/>
      </c>
      <c r="C141" s="12" t="str">
        <f>IF(COA!C141&lt;&gt;"", COA!C141, "")</f>
        <v/>
      </c>
      <c r="D141" s="13" t="str">
        <f>IF(A141="", "", SUMIFS(JURNAL!$F:$F, JURNAL!$C:$C, A141, JURNAL!$A:$A, "&gt;="&amp;rngPeriodeAwal, JURNAL!$A:$A, "&lt;="&amp;rngPeriodeAkhir))</f>
        <v/>
      </c>
      <c r="E141" s="13" t="str">
        <f>IF(A141="", "", SUMIFS(JURNAL!$G:$G, JURNAL!$C:$C, A141, JURNAL!$A:$A, "&gt;="&amp;rngPeriodeAwal, JURNAL!$A:$A, "&lt;="&amp;rngPeriodeAkhir))</f>
        <v/>
      </c>
      <c r="F141" s="13" t="str">
        <f t="shared" si="4"/>
        <v/>
      </c>
    </row>
    <row r="142" spans="1:6" ht="15.75" customHeight="1" x14ac:dyDescent="0.35">
      <c r="A142" s="12" t="str">
        <f>IF(COA!A142&lt;&gt;"", COA!A142, "")</f>
        <v/>
      </c>
      <c r="B142" s="12" t="str">
        <f>IF(COA!B142&lt;&gt;"", COA!B142, "")</f>
        <v/>
      </c>
      <c r="C142" s="12" t="str">
        <f>IF(COA!C142&lt;&gt;"", COA!C142, "")</f>
        <v/>
      </c>
      <c r="D142" s="13" t="str">
        <f>IF(A142="", "", SUMIFS(JURNAL!$F:$F, JURNAL!$C:$C, A142, JURNAL!$A:$A, "&gt;="&amp;rngPeriodeAwal, JURNAL!$A:$A, "&lt;="&amp;rngPeriodeAkhir))</f>
        <v/>
      </c>
      <c r="E142" s="13" t="str">
        <f>IF(A142="", "", SUMIFS(JURNAL!$G:$G, JURNAL!$C:$C, A142, JURNAL!$A:$A, "&gt;="&amp;rngPeriodeAwal, JURNAL!$A:$A, "&lt;="&amp;rngPeriodeAkhir))</f>
        <v/>
      </c>
      <c r="F142" s="13" t="str">
        <f t="shared" si="4"/>
        <v/>
      </c>
    </row>
    <row r="143" spans="1:6" ht="15.75" customHeight="1" x14ac:dyDescent="0.35">
      <c r="A143" s="12" t="str">
        <f>IF(COA!A143&lt;&gt;"", COA!A143, "")</f>
        <v/>
      </c>
      <c r="B143" s="12" t="str">
        <f>IF(COA!B143&lt;&gt;"", COA!B143, "")</f>
        <v/>
      </c>
      <c r="C143" s="12" t="str">
        <f>IF(COA!C143&lt;&gt;"", COA!C143, "")</f>
        <v/>
      </c>
      <c r="D143" s="13" t="str">
        <f>IF(A143="", "", SUMIFS(JURNAL!$F:$F, JURNAL!$C:$C, A143, JURNAL!$A:$A, "&gt;="&amp;rngPeriodeAwal, JURNAL!$A:$A, "&lt;="&amp;rngPeriodeAkhir))</f>
        <v/>
      </c>
      <c r="E143" s="13" t="str">
        <f>IF(A143="", "", SUMIFS(JURNAL!$G:$G, JURNAL!$C:$C, A143, JURNAL!$A:$A, "&gt;="&amp;rngPeriodeAwal, JURNAL!$A:$A, "&lt;="&amp;rngPeriodeAkhir))</f>
        <v/>
      </c>
      <c r="F143" s="13" t="str">
        <f t="shared" si="4"/>
        <v/>
      </c>
    </row>
    <row r="144" spans="1:6" ht="15.75" customHeight="1" x14ac:dyDescent="0.35">
      <c r="A144" s="12" t="str">
        <f>IF(COA!A144&lt;&gt;"", COA!A144, "")</f>
        <v/>
      </c>
      <c r="B144" s="12" t="str">
        <f>IF(COA!B144&lt;&gt;"", COA!B144, "")</f>
        <v/>
      </c>
      <c r="C144" s="12" t="str">
        <f>IF(COA!C144&lt;&gt;"", COA!C144, "")</f>
        <v/>
      </c>
      <c r="D144" s="13" t="str">
        <f>IF(A144="", "", SUMIFS(JURNAL!$F:$F, JURNAL!$C:$C, A144, JURNAL!$A:$A, "&gt;="&amp;rngPeriodeAwal, JURNAL!$A:$A, "&lt;="&amp;rngPeriodeAkhir))</f>
        <v/>
      </c>
      <c r="E144" s="13" t="str">
        <f>IF(A144="", "", SUMIFS(JURNAL!$G:$G, JURNAL!$C:$C, A144, JURNAL!$A:$A, "&gt;="&amp;rngPeriodeAwal, JURNAL!$A:$A, "&lt;="&amp;rngPeriodeAkhir))</f>
        <v/>
      </c>
      <c r="F144" s="13" t="str">
        <f t="shared" si="4"/>
        <v/>
      </c>
    </row>
    <row r="145" spans="1:6" ht="15.75" customHeight="1" x14ac:dyDescent="0.35">
      <c r="A145" s="12" t="str">
        <f>IF(COA!A145&lt;&gt;"", COA!A145, "")</f>
        <v/>
      </c>
      <c r="B145" s="12" t="str">
        <f>IF(COA!B145&lt;&gt;"", COA!B145, "")</f>
        <v/>
      </c>
      <c r="C145" s="12" t="str">
        <f>IF(COA!C145&lt;&gt;"", COA!C145, "")</f>
        <v/>
      </c>
      <c r="D145" s="13" t="str">
        <f>IF(A145="", "", SUMIFS(JURNAL!$F:$F, JURNAL!$C:$C, A145, JURNAL!$A:$A, "&gt;="&amp;rngPeriodeAwal, JURNAL!$A:$A, "&lt;="&amp;rngPeriodeAkhir))</f>
        <v/>
      </c>
      <c r="E145" s="13" t="str">
        <f>IF(A145="", "", SUMIFS(JURNAL!$G:$G, JURNAL!$C:$C, A145, JURNAL!$A:$A, "&gt;="&amp;rngPeriodeAwal, JURNAL!$A:$A, "&lt;="&amp;rngPeriodeAkhir))</f>
        <v/>
      </c>
      <c r="F145" s="13" t="str">
        <f t="shared" si="4"/>
        <v/>
      </c>
    </row>
    <row r="146" spans="1:6" ht="15.75" customHeight="1" x14ac:dyDescent="0.35">
      <c r="A146" s="12" t="str">
        <f>IF(COA!A146&lt;&gt;"", COA!A146, "")</f>
        <v/>
      </c>
      <c r="B146" s="12" t="str">
        <f>IF(COA!B146&lt;&gt;"", COA!B146, "")</f>
        <v/>
      </c>
      <c r="C146" s="12" t="str">
        <f>IF(COA!C146&lt;&gt;"", COA!C146, "")</f>
        <v/>
      </c>
      <c r="D146" s="13" t="str">
        <f>IF(A146="", "", SUMIFS(JURNAL!$F:$F, JURNAL!$C:$C, A146, JURNAL!$A:$A, "&gt;="&amp;rngPeriodeAwal, JURNAL!$A:$A, "&lt;="&amp;rngPeriodeAkhir))</f>
        <v/>
      </c>
      <c r="E146" s="13" t="str">
        <f>IF(A146="", "", SUMIFS(JURNAL!$G:$G, JURNAL!$C:$C, A146, JURNAL!$A:$A, "&gt;="&amp;rngPeriodeAwal, JURNAL!$A:$A, "&lt;="&amp;rngPeriodeAkhir))</f>
        <v/>
      </c>
      <c r="F146" s="13" t="str">
        <f t="shared" si="4"/>
        <v/>
      </c>
    </row>
    <row r="147" spans="1:6" ht="15.75" customHeight="1" x14ac:dyDescent="0.35">
      <c r="A147" s="12" t="str">
        <f>IF(COA!A147&lt;&gt;"", COA!A147, "")</f>
        <v/>
      </c>
      <c r="B147" s="12" t="str">
        <f>IF(COA!B147&lt;&gt;"", COA!B147, "")</f>
        <v/>
      </c>
      <c r="C147" s="12" t="str">
        <f>IF(COA!C147&lt;&gt;"", COA!C147, "")</f>
        <v/>
      </c>
      <c r="D147" s="13" t="str">
        <f>IF(A147="", "", SUMIFS(JURNAL!$F:$F, JURNAL!$C:$C, A147, JURNAL!$A:$A, "&gt;="&amp;rngPeriodeAwal, JURNAL!$A:$A, "&lt;="&amp;rngPeriodeAkhir))</f>
        <v/>
      </c>
      <c r="E147" s="13" t="str">
        <f>IF(A147="", "", SUMIFS(JURNAL!$G:$G, JURNAL!$C:$C, A147, JURNAL!$A:$A, "&gt;="&amp;rngPeriodeAwal, JURNAL!$A:$A, "&lt;="&amp;rngPeriodeAkhir))</f>
        <v/>
      </c>
      <c r="F147" s="13" t="str">
        <f t="shared" si="4"/>
        <v/>
      </c>
    </row>
    <row r="148" spans="1:6" ht="15.75" customHeight="1" x14ac:dyDescent="0.35">
      <c r="A148" s="12" t="str">
        <f>IF(COA!A148&lt;&gt;"", COA!A148, "")</f>
        <v/>
      </c>
      <c r="B148" s="12" t="str">
        <f>IF(COA!B148&lt;&gt;"", COA!B148, "")</f>
        <v/>
      </c>
      <c r="C148" s="12" t="str">
        <f>IF(COA!C148&lt;&gt;"", COA!C148, "")</f>
        <v/>
      </c>
      <c r="D148" s="13" t="str">
        <f>IF(A148="", "", SUMIFS(JURNAL!$F:$F, JURNAL!$C:$C, A148, JURNAL!$A:$A, "&gt;="&amp;rngPeriodeAwal, JURNAL!$A:$A, "&lt;="&amp;rngPeriodeAkhir))</f>
        <v/>
      </c>
      <c r="E148" s="13" t="str">
        <f>IF(A148="", "", SUMIFS(JURNAL!$G:$G, JURNAL!$C:$C, A148, JURNAL!$A:$A, "&gt;="&amp;rngPeriodeAwal, JURNAL!$A:$A, "&lt;="&amp;rngPeriodeAkhir))</f>
        <v/>
      </c>
      <c r="F148" s="13" t="str">
        <f t="shared" si="4"/>
        <v/>
      </c>
    </row>
    <row r="149" spans="1:6" ht="15.75" customHeight="1" x14ac:dyDescent="0.35">
      <c r="A149" s="12" t="str">
        <f>IF(COA!A149&lt;&gt;"", COA!A149, "")</f>
        <v/>
      </c>
      <c r="B149" s="12" t="str">
        <f>IF(COA!B149&lt;&gt;"", COA!B149, "")</f>
        <v/>
      </c>
      <c r="C149" s="12" t="str">
        <f>IF(COA!C149&lt;&gt;"", COA!C149, "")</f>
        <v/>
      </c>
      <c r="D149" s="13" t="str">
        <f>IF(A149="", "", SUMIFS(JURNAL!$F:$F, JURNAL!$C:$C, A149, JURNAL!$A:$A, "&gt;="&amp;rngPeriodeAwal, JURNAL!$A:$A, "&lt;="&amp;rngPeriodeAkhir))</f>
        <v/>
      </c>
      <c r="E149" s="13" t="str">
        <f>IF(A149="", "", SUMIFS(JURNAL!$G:$G, JURNAL!$C:$C, A149, JURNAL!$A:$A, "&gt;="&amp;rngPeriodeAwal, JURNAL!$A:$A, "&lt;="&amp;rngPeriodeAkhir))</f>
        <v/>
      </c>
      <c r="F149" s="13" t="str">
        <f t="shared" si="4"/>
        <v/>
      </c>
    </row>
    <row r="150" spans="1:6" ht="15.75" customHeight="1" x14ac:dyDescent="0.35">
      <c r="A150" s="12" t="str">
        <f>IF(COA!A150&lt;&gt;"", COA!A150, "")</f>
        <v/>
      </c>
      <c r="B150" s="12" t="str">
        <f>IF(COA!B150&lt;&gt;"", COA!B150, "")</f>
        <v/>
      </c>
      <c r="C150" s="12" t="str">
        <f>IF(COA!C150&lt;&gt;"", COA!C150, "")</f>
        <v/>
      </c>
      <c r="D150" s="13" t="str">
        <f>IF(A150="", "", SUMIFS(JURNAL!$F:$F, JURNAL!$C:$C, A150, JURNAL!$A:$A, "&gt;="&amp;rngPeriodeAwal, JURNAL!$A:$A, "&lt;="&amp;rngPeriodeAkhir))</f>
        <v/>
      </c>
      <c r="E150" s="13" t="str">
        <f>IF(A150="", "", SUMIFS(JURNAL!$G:$G, JURNAL!$C:$C, A150, JURNAL!$A:$A, "&gt;="&amp;rngPeriodeAwal, JURNAL!$A:$A, "&lt;="&amp;rngPeriodeAkhir))</f>
        <v/>
      </c>
      <c r="F150" s="13" t="str">
        <f t="shared" si="4"/>
        <v/>
      </c>
    </row>
    <row r="151" spans="1:6" ht="15.75" customHeight="1" x14ac:dyDescent="0.35">
      <c r="A151" s="12" t="str">
        <f>IF(COA!A151&lt;&gt;"", COA!A151, "")</f>
        <v/>
      </c>
      <c r="B151" s="12" t="str">
        <f>IF(COA!B151&lt;&gt;"", COA!B151, "")</f>
        <v/>
      </c>
      <c r="C151" s="12" t="str">
        <f>IF(COA!C151&lt;&gt;"", COA!C151, "")</f>
        <v/>
      </c>
      <c r="D151" s="13" t="str">
        <f>IF(A151="", "", SUMIFS(JURNAL!$F:$F, JURNAL!$C:$C, A151, JURNAL!$A:$A, "&gt;="&amp;rngPeriodeAwal, JURNAL!$A:$A, "&lt;="&amp;rngPeriodeAkhir))</f>
        <v/>
      </c>
      <c r="E151" s="13" t="str">
        <f>IF(A151="", "", SUMIFS(JURNAL!$G:$G, JURNAL!$C:$C, A151, JURNAL!$A:$A, "&gt;="&amp;rngPeriodeAwal, JURNAL!$A:$A, "&lt;="&amp;rngPeriodeAkhir))</f>
        <v/>
      </c>
      <c r="F151" s="13" t="str">
        <f t="shared" si="4"/>
        <v/>
      </c>
    </row>
    <row r="152" spans="1:6" ht="15.75" customHeight="1" x14ac:dyDescent="0.35">
      <c r="A152" s="12" t="str">
        <f>IF(COA!A152&lt;&gt;"", COA!A152, "")</f>
        <v/>
      </c>
      <c r="B152" s="12" t="str">
        <f>IF(COA!B152&lt;&gt;"", COA!B152, "")</f>
        <v/>
      </c>
      <c r="C152" s="12" t="str">
        <f>IF(COA!C152&lt;&gt;"", COA!C152, "")</f>
        <v/>
      </c>
      <c r="D152" s="13" t="str">
        <f>IF(A152="", "", SUMIFS(JURNAL!$F:$F, JURNAL!$C:$C, A152, JURNAL!$A:$A, "&gt;="&amp;rngPeriodeAwal, JURNAL!$A:$A, "&lt;="&amp;rngPeriodeAkhir))</f>
        <v/>
      </c>
      <c r="E152" s="13" t="str">
        <f>IF(A152="", "", SUMIFS(JURNAL!$G:$G, JURNAL!$C:$C, A152, JURNAL!$A:$A, "&gt;="&amp;rngPeriodeAwal, JURNAL!$A:$A, "&lt;="&amp;rngPeriodeAkhir))</f>
        <v/>
      </c>
      <c r="F152" s="13" t="str">
        <f t="shared" si="4"/>
        <v/>
      </c>
    </row>
    <row r="153" spans="1:6" ht="15.75" customHeight="1" x14ac:dyDescent="0.35">
      <c r="A153" s="12" t="str">
        <f>IF(COA!A153&lt;&gt;"", COA!A153, "")</f>
        <v/>
      </c>
      <c r="B153" s="12" t="str">
        <f>IF(COA!B153&lt;&gt;"", COA!B153, "")</f>
        <v/>
      </c>
      <c r="C153" s="12" t="str">
        <f>IF(COA!C153&lt;&gt;"", COA!C153, "")</f>
        <v/>
      </c>
      <c r="D153" s="13" t="str">
        <f>IF(A153="", "", SUMIFS(JURNAL!$F:$F, JURNAL!$C:$C, A153, JURNAL!$A:$A, "&gt;="&amp;rngPeriodeAwal, JURNAL!$A:$A, "&lt;="&amp;rngPeriodeAkhir))</f>
        <v/>
      </c>
      <c r="E153" s="13" t="str">
        <f>IF(A153="", "", SUMIFS(JURNAL!$G:$G, JURNAL!$C:$C, A153, JURNAL!$A:$A, "&gt;="&amp;rngPeriodeAwal, JURNAL!$A:$A, "&lt;="&amp;rngPeriodeAkhir))</f>
        <v/>
      </c>
      <c r="F153" s="13" t="str">
        <f t="shared" si="4"/>
        <v/>
      </c>
    </row>
    <row r="154" spans="1:6" ht="15.75" customHeight="1" x14ac:dyDescent="0.35">
      <c r="A154" s="12" t="str">
        <f>IF(COA!A154&lt;&gt;"", COA!A154, "")</f>
        <v/>
      </c>
      <c r="B154" s="12" t="str">
        <f>IF(COA!B154&lt;&gt;"", COA!B154, "")</f>
        <v/>
      </c>
      <c r="C154" s="12" t="str">
        <f>IF(COA!C154&lt;&gt;"", COA!C154, "")</f>
        <v/>
      </c>
      <c r="D154" s="13" t="str">
        <f>IF(A154="", "", SUMIFS(JURNAL!$F:$F, JURNAL!$C:$C, A154, JURNAL!$A:$A, "&gt;="&amp;rngPeriodeAwal, JURNAL!$A:$A, "&lt;="&amp;rngPeriodeAkhir))</f>
        <v/>
      </c>
      <c r="E154" s="13" t="str">
        <f>IF(A154="", "", SUMIFS(JURNAL!$G:$G, JURNAL!$C:$C, A154, JURNAL!$A:$A, "&gt;="&amp;rngPeriodeAwal, JURNAL!$A:$A, "&lt;="&amp;rngPeriodeAkhir))</f>
        <v/>
      </c>
      <c r="F154" s="13" t="str">
        <f t="shared" si="4"/>
        <v/>
      </c>
    </row>
    <row r="155" spans="1:6" ht="15.75" customHeight="1" x14ac:dyDescent="0.35">
      <c r="A155" s="12" t="str">
        <f>IF(COA!A155&lt;&gt;"", COA!A155, "")</f>
        <v/>
      </c>
      <c r="B155" s="12" t="str">
        <f>IF(COA!B155&lt;&gt;"", COA!B155, "")</f>
        <v/>
      </c>
      <c r="C155" s="12" t="str">
        <f>IF(COA!C155&lt;&gt;"", COA!C155, "")</f>
        <v/>
      </c>
      <c r="D155" s="13" t="str">
        <f>IF(A155="", "", SUMIFS(JURNAL!$F:$F, JURNAL!$C:$C, A155, JURNAL!$A:$A, "&gt;="&amp;rngPeriodeAwal, JURNAL!$A:$A, "&lt;="&amp;rngPeriodeAkhir))</f>
        <v/>
      </c>
      <c r="E155" s="13" t="str">
        <f>IF(A155="", "", SUMIFS(JURNAL!$G:$G, JURNAL!$C:$C, A155, JURNAL!$A:$A, "&gt;="&amp;rngPeriodeAwal, JURNAL!$A:$A, "&lt;="&amp;rngPeriodeAkhir))</f>
        <v/>
      </c>
      <c r="F155" s="13" t="str">
        <f t="shared" si="4"/>
        <v/>
      </c>
    </row>
    <row r="156" spans="1:6" ht="15.75" customHeight="1" x14ac:dyDescent="0.35">
      <c r="A156" s="12" t="str">
        <f>IF(COA!A156&lt;&gt;"", COA!A156, "")</f>
        <v/>
      </c>
      <c r="B156" s="12" t="str">
        <f>IF(COA!B156&lt;&gt;"", COA!B156, "")</f>
        <v/>
      </c>
      <c r="C156" s="12" t="str">
        <f>IF(COA!C156&lt;&gt;"", COA!C156, "")</f>
        <v/>
      </c>
      <c r="D156" s="13" t="str">
        <f>IF(A156="", "", SUMIFS(JURNAL!$F:$F, JURNAL!$C:$C, A156, JURNAL!$A:$A, "&gt;="&amp;rngPeriodeAwal, JURNAL!$A:$A, "&lt;="&amp;rngPeriodeAkhir))</f>
        <v/>
      </c>
      <c r="E156" s="13" t="str">
        <f>IF(A156="", "", SUMIFS(JURNAL!$G:$G, JURNAL!$C:$C, A156, JURNAL!$A:$A, "&gt;="&amp;rngPeriodeAwal, JURNAL!$A:$A, "&lt;="&amp;rngPeriodeAkhir))</f>
        <v/>
      </c>
      <c r="F156" s="13" t="str">
        <f t="shared" si="4"/>
        <v/>
      </c>
    </row>
    <row r="157" spans="1:6" ht="15.75" customHeight="1" x14ac:dyDescent="0.35">
      <c r="A157" s="12" t="str">
        <f>IF(COA!A157&lt;&gt;"", COA!A157, "")</f>
        <v/>
      </c>
      <c r="B157" s="12" t="str">
        <f>IF(COA!B157&lt;&gt;"", COA!B157, "")</f>
        <v/>
      </c>
      <c r="C157" s="12" t="str">
        <f>IF(COA!C157&lt;&gt;"", COA!C157, "")</f>
        <v/>
      </c>
      <c r="D157" s="13" t="str">
        <f>IF(A157="", "", SUMIFS(JURNAL!$F:$F, JURNAL!$C:$C, A157, JURNAL!$A:$A, "&gt;="&amp;rngPeriodeAwal, JURNAL!$A:$A, "&lt;="&amp;rngPeriodeAkhir))</f>
        <v/>
      </c>
      <c r="E157" s="13" t="str">
        <f>IF(A157="", "", SUMIFS(JURNAL!$G:$G, JURNAL!$C:$C, A157, JURNAL!$A:$A, "&gt;="&amp;rngPeriodeAwal, JURNAL!$A:$A, "&lt;="&amp;rngPeriodeAkhir))</f>
        <v/>
      </c>
      <c r="F157" s="13" t="str">
        <f t="shared" si="4"/>
        <v/>
      </c>
    </row>
    <row r="158" spans="1:6" ht="15.75" customHeight="1" x14ac:dyDescent="0.35">
      <c r="A158" s="12" t="str">
        <f>IF(COA!A158&lt;&gt;"", COA!A158, "")</f>
        <v/>
      </c>
      <c r="B158" s="12" t="str">
        <f>IF(COA!B158&lt;&gt;"", COA!B158, "")</f>
        <v/>
      </c>
      <c r="C158" s="12" t="str">
        <f>IF(COA!C158&lt;&gt;"", COA!C158, "")</f>
        <v/>
      </c>
      <c r="D158" s="13" t="str">
        <f>IF(A158="", "", SUMIFS(JURNAL!$F:$F, JURNAL!$C:$C, A158, JURNAL!$A:$A, "&gt;="&amp;rngPeriodeAwal, JURNAL!$A:$A, "&lt;="&amp;rngPeriodeAkhir))</f>
        <v/>
      </c>
      <c r="E158" s="13" t="str">
        <f>IF(A158="", "", SUMIFS(JURNAL!$G:$G, JURNAL!$C:$C, A158, JURNAL!$A:$A, "&gt;="&amp;rngPeriodeAwal, JURNAL!$A:$A, "&lt;="&amp;rngPeriodeAkhir))</f>
        <v/>
      </c>
      <c r="F158" s="13" t="str">
        <f t="shared" si="4"/>
        <v/>
      </c>
    </row>
    <row r="159" spans="1:6" ht="15.75" customHeight="1" x14ac:dyDescent="0.35">
      <c r="A159" s="12" t="str">
        <f>IF(COA!A159&lt;&gt;"", COA!A159, "")</f>
        <v/>
      </c>
      <c r="B159" s="12" t="str">
        <f>IF(COA!B159&lt;&gt;"", COA!B159, "")</f>
        <v/>
      </c>
      <c r="C159" s="12" t="str">
        <f>IF(COA!C159&lt;&gt;"", COA!C159, "")</f>
        <v/>
      </c>
      <c r="D159" s="13" t="str">
        <f>IF(A159="", "", SUMIFS(JURNAL!$F:$F, JURNAL!$C:$C, A159, JURNAL!$A:$A, "&gt;="&amp;rngPeriodeAwal, JURNAL!$A:$A, "&lt;="&amp;rngPeriodeAkhir))</f>
        <v/>
      </c>
      <c r="E159" s="13" t="str">
        <f>IF(A159="", "", SUMIFS(JURNAL!$G:$G, JURNAL!$C:$C, A159, JURNAL!$A:$A, "&gt;="&amp;rngPeriodeAwal, JURNAL!$A:$A, "&lt;="&amp;rngPeriodeAkhir))</f>
        <v/>
      </c>
      <c r="F159" s="13" t="str">
        <f t="shared" si="4"/>
        <v/>
      </c>
    </row>
    <row r="160" spans="1:6" ht="15.75" customHeight="1" x14ac:dyDescent="0.35">
      <c r="A160" s="12" t="str">
        <f>IF(COA!A160&lt;&gt;"", COA!A160, "")</f>
        <v/>
      </c>
      <c r="B160" s="12" t="str">
        <f>IF(COA!B160&lt;&gt;"", COA!B160, "")</f>
        <v/>
      </c>
      <c r="C160" s="12" t="str">
        <f>IF(COA!C160&lt;&gt;"", COA!C160, "")</f>
        <v/>
      </c>
      <c r="D160" s="13" t="str">
        <f>IF(A160="", "", SUMIFS(JURNAL!$F:$F, JURNAL!$C:$C, A160, JURNAL!$A:$A, "&gt;="&amp;rngPeriodeAwal, JURNAL!$A:$A, "&lt;="&amp;rngPeriodeAkhir))</f>
        <v/>
      </c>
      <c r="E160" s="13" t="str">
        <f>IF(A160="", "", SUMIFS(JURNAL!$G:$G, JURNAL!$C:$C, A160, JURNAL!$A:$A, "&gt;="&amp;rngPeriodeAwal, JURNAL!$A:$A, "&lt;="&amp;rngPeriodeAkhir))</f>
        <v/>
      </c>
      <c r="F160" s="13" t="str">
        <f t="shared" si="4"/>
        <v/>
      </c>
    </row>
    <row r="161" spans="1:6" ht="15.75" customHeight="1" x14ac:dyDescent="0.35">
      <c r="A161" s="12" t="str">
        <f>IF(COA!A161&lt;&gt;"", COA!A161, "")</f>
        <v/>
      </c>
      <c r="B161" s="12" t="str">
        <f>IF(COA!B161&lt;&gt;"", COA!B161, "")</f>
        <v/>
      </c>
      <c r="C161" s="12" t="str">
        <f>IF(COA!C161&lt;&gt;"", COA!C161, "")</f>
        <v/>
      </c>
      <c r="D161" s="13" t="str">
        <f>IF(A161="", "", SUMIFS(JURNAL!$F:$F, JURNAL!$C:$C, A161, JURNAL!$A:$A, "&gt;="&amp;rngPeriodeAwal, JURNAL!$A:$A, "&lt;="&amp;rngPeriodeAkhir))</f>
        <v/>
      </c>
      <c r="E161" s="13" t="str">
        <f>IF(A161="", "", SUMIFS(JURNAL!$G:$G, JURNAL!$C:$C, A161, JURNAL!$A:$A, "&gt;="&amp;rngPeriodeAwal, JURNAL!$A:$A, "&lt;="&amp;rngPeriodeAkhir))</f>
        <v/>
      </c>
      <c r="F161" s="13" t="str">
        <f t="shared" si="4"/>
        <v/>
      </c>
    </row>
    <row r="162" spans="1:6" ht="15.75" customHeight="1" x14ac:dyDescent="0.35">
      <c r="A162" s="12" t="str">
        <f>IF(COA!A162&lt;&gt;"", COA!A162, "")</f>
        <v/>
      </c>
      <c r="B162" s="12" t="str">
        <f>IF(COA!B162&lt;&gt;"", COA!B162, "")</f>
        <v/>
      </c>
      <c r="C162" s="12" t="str">
        <f>IF(COA!C162&lt;&gt;"", COA!C162, "")</f>
        <v/>
      </c>
      <c r="D162" s="13" t="str">
        <f>IF(A162="", "", SUMIFS(JURNAL!$F:$F, JURNAL!$C:$C, A162, JURNAL!$A:$A, "&gt;="&amp;rngPeriodeAwal, JURNAL!$A:$A, "&lt;="&amp;rngPeriodeAkhir))</f>
        <v/>
      </c>
      <c r="E162" s="13" t="str">
        <f>IF(A162="", "", SUMIFS(JURNAL!$G:$G, JURNAL!$C:$C, A162, JURNAL!$A:$A, "&gt;="&amp;rngPeriodeAwal, JURNAL!$A:$A, "&lt;="&amp;rngPeriodeAkhir))</f>
        <v/>
      </c>
      <c r="F162" s="13" t="str">
        <f t="shared" si="4"/>
        <v/>
      </c>
    </row>
    <row r="163" spans="1:6" ht="15.75" customHeight="1" x14ac:dyDescent="0.35">
      <c r="A163" s="12" t="str">
        <f>IF(COA!A163&lt;&gt;"", COA!A163, "")</f>
        <v/>
      </c>
      <c r="B163" s="12" t="str">
        <f>IF(COA!B163&lt;&gt;"", COA!B163, "")</f>
        <v/>
      </c>
      <c r="C163" s="12" t="str">
        <f>IF(COA!C163&lt;&gt;"", COA!C163, "")</f>
        <v/>
      </c>
      <c r="D163" s="13" t="str">
        <f>IF(A163="", "", SUMIFS(JURNAL!$F:$F, JURNAL!$C:$C, A163, JURNAL!$A:$A, "&gt;="&amp;rngPeriodeAwal, JURNAL!$A:$A, "&lt;="&amp;rngPeriodeAkhir))</f>
        <v/>
      </c>
      <c r="E163" s="13" t="str">
        <f>IF(A163="", "", SUMIFS(JURNAL!$G:$G, JURNAL!$C:$C, A163, JURNAL!$A:$A, "&gt;="&amp;rngPeriodeAwal, JURNAL!$A:$A, "&lt;="&amp;rngPeriodeAkhir))</f>
        <v/>
      </c>
      <c r="F163" s="13" t="str">
        <f t="shared" si="4"/>
        <v/>
      </c>
    </row>
    <row r="164" spans="1:6" ht="15.75" customHeight="1" x14ac:dyDescent="0.35">
      <c r="A164" s="12" t="str">
        <f>IF(COA!A164&lt;&gt;"", COA!A164, "")</f>
        <v/>
      </c>
      <c r="B164" s="12" t="str">
        <f>IF(COA!B164&lt;&gt;"", COA!B164, "")</f>
        <v/>
      </c>
      <c r="C164" s="12" t="str">
        <f>IF(COA!C164&lt;&gt;"", COA!C164, "")</f>
        <v/>
      </c>
      <c r="D164" s="13" t="str">
        <f>IF(A164="", "", SUMIFS(JURNAL!$F:$F, JURNAL!$C:$C, A164, JURNAL!$A:$A, "&gt;="&amp;rngPeriodeAwal, JURNAL!$A:$A, "&lt;="&amp;rngPeriodeAkhir))</f>
        <v/>
      </c>
      <c r="E164" s="13" t="str">
        <f>IF(A164="", "", SUMIFS(JURNAL!$G:$G, JURNAL!$C:$C, A164, JURNAL!$A:$A, "&gt;="&amp;rngPeriodeAwal, JURNAL!$A:$A, "&lt;="&amp;rngPeriodeAkhir))</f>
        <v/>
      </c>
      <c r="F164" s="13" t="str">
        <f t="shared" si="4"/>
        <v/>
      </c>
    </row>
    <row r="165" spans="1:6" ht="15.75" customHeight="1" x14ac:dyDescent="0.35">
      <c r="A165" s="12" t="str">
        <f>IF(COA!A165&lt;&gt;"", COA!A165, "")</f>
        <v/>
      </c>
      <c r="B165" s="12" t="str">
        <f>IF(COA!B165&lt;&gt;"", COA!B165, "")</f>
        <v/>
      </c>
      <c r="C165" s="12" t="str">
        <f>IF(COA!C165&lt;&gt;"", COA!C165, "")</f>
        <v/>
      </c>
      <c r="D165" s="13" t="str">
        <f>IF(A165="", "", SUMIFS(JURNAL!$F:$F, JURNAL!$C:$C, A165, JURNAL!$A:$A, "&gt;="&amp;rngPeriodeAwal, JURNAL!$A:$A, "&lt;="&amp;rngPeriodeAkhir))</f>
        <v/>
      </c>
      <c r="E165" s="13" t="str">
        <f>IF(A165="", "", SUMIFS(JURNAL!$G:$G, JURNAL!$C:$C, A165, JURNAL!$A:$A, "&gt;="&amp;rngPeriodeAwal, JURNAL!$A:$A, "&lt;="&amp;rngPeriodeAkhir))</f>
        <v/>
      </c>
      <c r="F165" s="13" t="str">
        <f t="shared" si="4"/>
        <v/>
      </c>
    </row>
    <row r="166" spans="1:6" ht="15.75" customHeight="1" x14ac:dyDescent="0.35">
      <c r="A166" s="12" t="str">
        <f>IF(COA!A166&lt;&gt;"", COA!A166, "")</f>
        <v/>
      </c>
      <c r="B166" s="12" t="str">
        <f>IF(COA!B166&lt;&gt;"", COA!B166, "")</f>
        <v/>
      </c>
      <c r="C166" s="12" t="str">
        <f>IF(COA!C166&lt;&gt;"", COA!C166, "")</f>
        <v/>
      </c>
      <c r="D166" s="13" t="str">
        <f>IF(A166="", "", SUMIFS(JURNAL!$F:$F, JURNAL!$C:$C, A166, JURNAL!$A:$A, "&gt;="&amp;rngPeriodeAwal, JURNAL!$A:$A, "&lt;="&amp;rngPeriodeAkhir))</f>
        <v/>
      </c>
      <c r="E166" s="13" t="str">
        <f>IF(A166="", "", SUMIFS(JURNAL!$G:$G, JURNAL!$C:$C, A166, JURNAL!$A:$A, "&gt;="&amp;rngPeriodeAwal, JURNAL!$A:$A, "&lt;="&amp;rngPeriodeAkhir))</f>
        <v/>
      </c>
      <c r="F166" s="13" t="str">
        <f t="shared" si="4"/>
        <v/>
      </c>
    </row>
    <row r="167" spans="1:6" ht="15.75" customHeight="1" x14ac:dyDescent="0.35">
      <c r="A167" s="12" t="str">
        <f>IF(COA!A167&lt;&gt;"", COA!A167, "")</f>
        <v/>
      </c>
      <c r="B167" s="12" t="str">
        <f>IF(COA!B167&lt;&gt;"", COA!B167, "")</f>
        <v/>
      </c>
      <c r="C167" s="12" t="str">
        <f>IF(COA!C167&lt;&gt;"", COA!C167, "")</f>
        <v/>
      </c>
      <c r="D167" s="13" t="str">
        <f>IF(A167="", "", SUMIFS(JURNAL!$F:$F, JURNAL!$C:$C, A167, JURNAL!$A:$A, "&gt;="&amp;rngPeriodeAwal, JURNAL!$A:$A, "&lt;="&amp;rngPeriodeAkhir))</f>
        <v/>
      </c>
      <c r="E167" s="13" t="str">
        <f>IF(A167="", "", SUMIFS(JURNAL!$G:$G, JURNAL!$C:$C, A167, JURNAL!$A:$A, "&gt;="&amp;rngPeriodeAwal, JURNAL!$A:$A, "&lt;="&amp;rngPeriodeAkhir))</f>
        <v/>
      </c>
      <c r="F167" s="13" t="str">
        <f t="shared" ref="F167:F198" si="5">IF(A167="", "", D167-E167)</f>
        <v/>
      </c>
    </row>
    <row r="168" spans="1:6" ht="15.75" customHeight="1" x14ac:dyDescent="0.35">
      <c r="A168" s="12" t="str">
        <f>IF(COA!A168&lt;&gt;"", COA!A168, "")</f>
        <v/>
      </c>
      <c r="B168" s="12" t="str">
        <f>IF(COA!B168&lt;&gt;"", COA!B168, "")</f>
        <v/>
      </c>
      <c r="C168" s="12" t="str">
        <f>IF(COA!C168&lt;&gt;"", COA!C168, "")</f>
        <v/>
      </c>
      <c r="D168" s="13" t="str">
        <f>IF(A168="", "", SUMIFS(JURNAL!$F:$F, JURNAL!$C:$C, A168, JURNAL!$A:$A, "&gt;="&amp;rngPeriodeAwal, JURNAL!$A:$A, "&lt;="&amp;rngPeriodeAkhir))</f>
        <v/>
      </c>
      <c r="E168" s="13" t="str">
        <f>IF(A168="", "", SUMIFS(JURNAL!$G:$G, JURNAL!$C:$C, A168, JURNAL!$A:$A, "&gt;="&amp;rngPeriodeAwal, JURNAL!$A:$A, "&lt;="&amp;rngPeriodeAkhir))</f>
        <v/>
      </c>
      <c r="F168" s="13" t="str">
        <f t="shared" si="5"/>
        <v/>
      </c>
    </row>
    <row r="169" spans="1:6" ht="15.75" customHeight="1" x14ac:dyDescent="0.35">
      <c r="A169" s="12" t="str">
        <f>IF(COA!A169&lt;&gt;"", COA!A169, "")</f>
        <v/>
      </c>
      <c r="B169" s="12" t="str">
        <f>IF(COA!B169&lt;&gt;"", COA!B169, "")</f>
        <v/>
      </c>
      <c r="C169" s="12" t="str">
        <f>IF(COA!C169&lt;&gt;"", COA!C169, "")</f>
        <v/>
      </c>
      <c r="D169" s="13" t="str">
        <f>IF(A169="", "", SUMIFS(JURNAL!$F:$F, JURNAL!$C:$C, A169, JURNAL!$A:$A, "&gt;="&amp;rngPeriodeAwal, JURNAL!$A:$A, "&lt;="&amp;rngPeriodeAkhir))</f>
        <v/>
      </c>
      <c r="E169" s="13" t="str">
        <f>IF(A169="", "", SUMIFS(JURNAL!$G:$G, JURNAL!$C:$C, A169, JURNAL!$A:$A, "&gt;="&amp;rngPeriodeAwal, JURNAL!$A:$A, "&lt;="&amp;rngPeriodeAkhir))</f>
        <v/>
      </c>
      <c r="F169" s="13" t="str">
        <f t="shared" si="5"/>
        <v/>
      </c>
    </row>
    <row r="170" spans="1:6" ht="15.75" customHeight="1" x14ac:dyDescent="0.35">
      <c r="A170" s="12" t="str">
        <f>IF(COA!A170&lt;&gt;"", COA!A170, "")</f>
        <v/>
      </c>
      <c r="B170" s="12" t="str">
        <f>IF(COA!B170&lt;&gt;"", COA!B170, "")</f>
        <v/>
      </c>
      <c r="C170" s="12" t="str">
        <f>IF(COA!C170&lt;&gt;"", COA!C170, "")</f>
        <v/>
      </c>
      <c r="D170" s="13" t="str">
        <f>IF(A170="", "", SUMIFS(JURNAL!$F:$F, JURNAL!$C:$C, A170, JURNAL!$A:$A, "&gt;="&amp;rngPeriodeAwal, JURNAL!$A:$A, "&lt;="&amp;rngPeriodeAkhir))</f>
        <v/>
      </c>
      <c r="E170" s="13" t="str">
        <f>IF(A170="", "", SUMIFS(JURNAL!$G:$G, JURNAL!$C:$C, A170, JURNAL!$A:$A, "&gt;="&amp;rngPeriodeAwal, JURNAL!$A:$A, "&lt;="&amp;rngPeriodeAkhir))</f>
        <v/>
      </c>
      <c r="F170" s="13" t="str">
        <f t="shared" si="5"/>
        <v/>
      </c>
    </row>
    <row r="171" spans="1:6" ht="15.75" customHeight="1" x14ac:dyDescent="0.35">
      <c r="A171" s="12" t="str">
        <f>IF(COA!A171&lt;&gt;"", COA!A171, "")</f>
        <v/>
      </c>
      <c r="B171" s="12" t="str">
        <f>IF(COA!B171&lt;&gt;"", COA!B171, "")</f>
        <v/>
      </c>
      <c r="C171" s="12" t="str">
        <f>IF(COA!C171&lt;&gt;"", COA!C171, "")</f>
        <v/>
      </c>
      <c r="D171" s="13" t="str">
        <f>IF(A171="", "", SUMIFS(JURNAL!$F:$F, JURNAL!$C:$C, A171, JURNAL!$A:$A, "&gt;="&amp;rngPeriodeAwal, JURNAL!$A:$A, "&lt;="&amp;rngPeriodeAkhir))</f>
        <v/>
      </c>
      <c r="E171" s="13" t="str">
        <f>IF(A171="", "", SUMIFS(JURNAL!$G:$G, JURNAL!$C:$C, A171, JURNAL!$A:$A, "&gt;="&amp;rngPeriodeAwal, JURNAL!$A:$A, "&lt;="&amp;rngPeriodeAkhir))</f>
        <v/>
      </c>
      <c r="F171" s="13" t="str">
        <f t="shared" si="5"/>
        <v/>
      </c>
    </row>
    <row r="172" spans="1:6" ht="15.75" customHeight="1" x14ac:dyDescent="0.35">
      <c r="A172" s="12" t="str">
        <f>IF(COA!A172&lt;&gt;"", COA!A172, "")</f>
        <v/>
      </c>
      <c r="B172" s="12" t="str">
        <f>IF(COA!B172&lt;&gt;"", COA!B172, "")</f>
        <v/>
      </c>
      <c r="C172" s="12" t="str">
        <f>IF(COA!C172&lt;&gt;"", COA!C172, "")</f>
        <v/>
      </c>
      <c r="D172" s="13" t="str">
        <f>IF(A172="", "", SUMIFS(JURNAL!$F:$F, JURNAL!$C:$C, A172, JURNAL!$A:$A, "&gt;="&amp;rngPeriodeAwal, JURNAL!$A:$A, "&lt;="&amp;rngPeriodeAkhir))</f>
        <v/>
      </c>
      <c r="E172" s="13" t="str">
        <f>IF(A172="", "", SUMIFS(JURNAL!$G:$G, JURNAL!$C:$C, A172, JURNAL!$A:$A, "&gt;="&amp;rngPeriodeAwal, JURNAL!$A:$A, "&lt;="&amp;rngPeriodeAkhir))</f>
        <v/>
      </c>
      <c r="F172" s="13" t="str">
        <f t="shared" si="5"/>
        <v/>
      </c>
    </row>
    <row r="173" spans="1:6" ht="15.75" customHeight="1" x14ac:dyDescent="0.35">
      <c r="A173" s="12" t="str">
        <f>IF(COA!A173&lt;&gt;"", COA!A173, "")</f>
        <v/>
      </c>
      <c r="B173" s="12" t="str">
        <f>IF(COA!B173&lt;&gt;"", COA!B173, "")</f>
        <v/>
      </c>
      <c r="C173" s="12" t="str">
        <f>IF(COA!C173&lt;&gt;"", COA!C173, "")</f>
        <v/>
      </c>
      <c r="D173" s="13" t="str">
        <f>IF(A173="", "", SUMIFS(JURNAL!$F:$F, JURNAL!$C:$C, A173, JURNAL!$A:$A, "&gt;="&amp;rngPeriodeAwal, JURNAL!$A:$A, "&lt;="&amp;rngPeriodeAkhir))</f>
        <v/>
      </c>
      <c r="E173" s="13" t="str">
        <f>IF(A173="", "", SUMIFS(JURNAL!$G:$G, JURNAL!$C:$C, A173, JURNAL!$A:$A, "&gt;="&amp;rngPeriodeAwal, JURNAL!$A:$A, "&lt;="&amp;rngPeriodeAkhir))</f>
        <v/>
      </c>
      <c r="F173" s="13" t="str">
        <f t="shared" si="5"/>
        <v/>
      </c>
    </row>
    <row r="174" spans="1:6" ht="15.75" customHeight="1" x14ac:dyDescent="0.35">
      <c r="A174" s="12" t="str">
        <f>IF(COA!A174&lt;&gt;"", COA!A174, "")</f>
        <v/>
      </c>
      <c r="B174" s="12" t="str">
        <f>IF(COA!B174&lt;&gt;"", COA!B174, "")</f>
        <v/>
      </c>
      <c r="C174" s="12" t="str">
        <f>IF(COA!C174&lt;&gt;"", COA!C174, "")</f>
        <v/>
      </c>
      <c r="D174" s="13" t="str">
        <f>IF(A174="", "", SUMIFS(JURNAL!$F:$F, JURNAL!$C:$C, A174, JURNAL!$A:$A, "&gt;="&amp;rngPeriodeAwal, JURNAL!$A:$A, "&lt;="&amp;rngPeriodeAkhir))</f>
        <v/>
      </c>
      <c r="E174" s="13" t="str">
        <f>IF(A174="", "", SUMIFS(JURNAL!$G:$G, JURNAL!$C:$C, A174, JURNAL!$A:$A, "&gt;="&amp;rngPeriodeAwal, JURNAL!$A:$A, "&lt;="&amp;rngPeriodeAkhir))</f>
        <v/>
      </c>
      <c r="F174" s="13" t="str">
        <f t="shared" si="5"/>
        <v/>
      </c>
    </row>
    <row r="175" spans="1:6" ht="15.75" customHeight="1" x14ac:dyDescent="0.35">
      <c r="A175" s="12" t="str">
        <f>IF(COA!A175&lt;&gt;"", COA!A175, "")</f>
        <v/>
      </c>
      <c r="B175" s="12" t="str">
        <f>IF(COA!B175&lt;&gt;"", COA!B175, "")</f>
        <v/>
      </c>
      <c r="C175" s="12" t="str">
        <f>IF(COA!C175&lt;&gt;"", COA!C175, "")</f>
        <v/>
      </c>
      <c r="D175" s="13" t="str">
        <f>IF(A175="", "", SUMIFS(JURNAL!$F:$F, JURNAL!$C:$C, A175, JURNAL!$A:$A, "&gt;="&amp;rngPeriodeAwal, JURNAL!$A:$A, "&lt;="&amp;rngPeriodeAkhir))</f>
        <v/>
      </c>
      <c r="E175" s="13" t="str">
        <f>IF(A175="", "", SUMIFS(JURNAL!$G:$G, JURNAL!$C:$C, A175, JURNAL!$A:$A, "&gt;="&amp;rngPeriodeAwal, JURNAL!$A:$A, "&lt;="&amp;rngPeriodeAkhir))</f>
        <v/>
      </c>
      <c r="F175" s="13" t="str">
        <f t="shared" si="5"/>
        <v/>
      </c>
    </row>
    <row r="176" spans="1:6" ht="15.75" customHeight="1" x14ac:dyDescent="0.35">
      <c r="A176" s="12" t="str">
        <f>IF(COA!A176&lt;&gt;"", COA!A176, "")</f>
        <v/>
      </c>
      <c r="B176" s="12" t="str">
        <f>IF(COA!B176&lt;&gt;"", COA!B176, "")</f>
        <v/>
      </c>
      <c r="C176" s="12" t="str">
        <f>IF(COA!C176&lt;&gt;"", COA!C176, "")</f>
        <v/>
      </c>
      <c r="D176" s="13" t="str">
        <f>IF(A176="", "", SUMIFS(JURNAL!$F:$F, JURNAL!$C:$C, A176, JURNAL!$A:$A, "&gt;="&amp;rngPeriodeAwal, JURNAL!$A:$A, "&lt;="&amp;rngPeriodeAkhir))</f>
        <v/>
      </c>
      <c r="E176" s="13" t="str">
        <f>IF(A176="", "", SUMIFS(JURNAL!$G:$G, JURNAL!$C:$C, A176, JURNAL!$A:$A, "&gt;="&amp;rngPeriodeAwal, JURNAL!$A:$A, "&lt;="&amp;rngPeriodeAkhir))</f>
        <v/>
      </c>
      <c r="F176" s="13" t="str">
        <f t="shared" si="5"/>
        <v/>
      </c>
    </row>
    <row r="177" spans="1:6" ht="15.75" customHeight="1" x14ac:dyDescent="0.35">
      <c r="A177" s="12" t="str">
        <f>IF(COA!A177&lt;&gt;"", COA!A177, "")</f>
        <v/>
      </c>
      <c r="B177" s="12" t="str">
        <f>IF(COA!B177&lt;&gt;"", COA!B177, "")</f>
        <v/>
      </c>
      <c r="C177" s="12" t="str">
        <f>IF(COA!C177&lt;&gt;"", COA!C177, "")</f>
        <v/>
      </c>
      <c r="D177" s="13" t="str">
        <f>IF(A177="", "", SUMIFS(JURNAL!$F:$F, JURNAL!$C:$C, A177, JURNAL!$A:$A, "&gt;="&amp;rngPeriodeAwal, JURNAL!$A:$A, "&lt;="&amp;rngPeriodeAkhir))</f>
        <v/>
      </c>
      <c r="E177" s="13" t="str">
        <f>IF(A177="", "", SUMIFS(JURNAL!$G:$G, JURNAL!$C:$C, A177, JURNAL!$A:$A, "&gt;="&amp;rngPeriodeAwal, JURNAL!$A:$A, "&lt;="&amp;rngPeriodeAkhir))</f>
        <v/>
      </c>
      <c r="F177" s="13" t="str">
        <f t="shared" si="5"/>
        <v/>
      </c>
    </row>
    <row r="178" spans="1:6" ht="15.75" customHeight="1" x14ac:dyDescent="0.35">
      <c r="A178" s="12" t="str">
        <f>IF(COA!A178&lt;&gt;"", COA!A178, "")</f>
        <v/>
      </c>
      <c r="B178" s="12" t="str">
        <f>IF(COA!B178&lt;&gt;"", COA!B178, "")</f>
        <v/>
      </c>
      <c r="C178" s="12" t="str">
        <f>IF(COA!C178&lt;&gt;"", COA!C178, "")</f>
        <v/>
      </c>
      <c r="D178" s="13" t="str">
        <f>IF(A178="", "", SUMIFS(JURNAL!$F:$F, JURNAL!$C:$C, A178, JURNAL!$A:$A, "&gt;="&amp;rngPeriodeAwal, JURNAL!$A:$A, "&lt;="&amp;rngPeriodeAkhir))</f>
        <v/>
      </c>
      <c r="E178" s="13" t="str">
        <f>IF(A178="", "", SUMIFS(JURNAL!$G:$G, JURNAL!$C:$C, A178, JURNAL!$A:$A, "&gt;="&amp;rngPeriodeAwal, JURNAL!$A:$A, "&lt;="&amp;rngPeriodeAkhir))</f>
        <v/>
      </c>
      <c r="F178" s="13" t="str">
        <f t="shared" si="5"/>
        <v/>
      </c>
    </row>
    <row r="179" spans="1:6" ht="15.75" customHeight="1" x14ac:dyDescent="0.35">
      <c r="A179" s="12" t="str">
        <f>IF(COA!A179&lt;&gt;"", COA!A179, "")</f>
        <v/>
      </c>
      <c r="B179" s="12" t="str">
        <f>IF(COA!B179&lt;&gt;"", COA!B179, "")</f>
        <v/>
      </c>
      <c r="C179" s="12" t="str">
        <f>IF(COA!C179&lt;&gt;"", COA!C179, "")</f>
        <v/>
      </c>
      <c r="D179" s="13" t="str">
        <f>IF(A179="", "", SUMIFS(JURNAL!$F:$F, JURNAL!$C:$C, A179, JURNAL!$A:$A, "&gt;="&amp;rngPeriodeAwal, JURNAL!$A:$A, "&lt;="&amp;rngPeriodeAkhir))</f>
        <v/>
      </c>
      <c r="E179" s="13" t="str">
        <f>IF(A179="", "", SUMIFS(JURNAL!$G:$G, JURNAL!$C:$C, A179, JURNAL!$A:$A, "&gt;="&amp;rngPeriodeAwal, JURNAL!$A:$A, "&lt;="&amp;rngPeriodeAkhir))</f>
        <v/>
      </c>
      <c r="F179" s="13" t="str">
        <f t="shared" si="5"/>
        <v/>
      </c>
    </row>
    <row r="180" spans="1:6" ht="15.75" customHeight="1" x14ac:dyDescent="0.35">
      <c r="A180" s="12" t="str">
        <f>IF(COA!A180&lt;&gt;"", COA!A180, "")</f>
        <v/>
      </c>
      <c r="B180" s="12" t="str">
        <f>IF(COA!B180&lt;&gt;"", COA!B180, "")</f>
        <v/>
      </c>
      <c r="C180" s="12" t="str">
        <f>IF(COA!C180&lt;&gt;"", COA!C180, "")</f>
        <v/>
      </c>
      <c r="D180" s="13" t="str">
        <f>IF(A180="", "", SUMIFS(JURNAL!$F:$F, JURNAL!$C:$C, A180, JURNAL!$A:$A, "&gt;="&amp;rngPeriodeAwal, JURNAL!$A:$A, "&lt;="&amp;rngPeriodeAkhir))</f>
        <v/>
      </c>
      <c r="E180" s="13" t="str">
        <f>IF(A180="", "", SUMIFS(JURNAL!$G:$G, JURNAL!$C:$C, A180, JURNAL!$A:$A, "&gt;="&amp;rngPeriodeAwal, JURNAL!$A:$A, "&lt;="&amp;rngPeriodeAkhir))</f>
        <v/>
      </c>
      <c r="F180" s="13" t="str">
        <f t="shared" si="5"/>
        <v/>
      </c>
    </row>
    <row r="181" spans="1:6" ht="15.75" customHeight="1" x14ac:dyDescent="0.35">
      <c r="A181" s="12" t="str">
        <f>IF(COA!A181&lt;&gt;"", COA!A181, "")</f>
        <v/>
      </c>
      <c r="B181" s="12" t="str">
        <f>IF(COA!B181&lt;&gt;"", COA!B181, "")</f>
        <v/>
      </c>
      <c r="C181" s="12" t="str">
        <f>IF(COA!C181&lt;&gt;"", COA!C181, "")</f>
        <v/>
      </c>
      <c r="D181" s="13" t="str">
        <f>IF(A181="", "", SUMIFS(JURNAL!$F:$F, JURNAL!$C:$C, A181, JURNAL!$A:$A, "&gt;="&amp;rngPeriodeAwal, JURNAL!$A:$A, "&lt;="&amp;rngPeriodeAkhir))</f>
        <v/>
      </c>
      <c r="E181" s="13" t="str">
        <f>IF(A181="", "", SUMIFS(JURNAL!$G:$G, JURNAL!$C:$C, A181, JURNAL!$A:$A, "&gt;="&amp;rngPeriodeAwal, JURNAL!$A:$A, "&lt;="&amp;rngPeriodeAkhir))</f>
        <v/>
      </c>
      <c r="F181" s="13" t="str">
        <f t="shared" si="5"/>
        <v/>
      </c>
    </row>
    <row r="182" spans="1:6" ht="15.75" customHeight="1" x14ac:dyDescent="0.35">
      <c r="A182" s="12" t="str">
        <f>IF(COA!A182&lt;&gt;"", COA!A182, "")</f>
        <v/>
      </c>
      <c r="B182" s="12" t="str">
        <f>IF(COA!B182&lt;&gt;"", COA!B182, "")</f>
        <v/>
      </c>
      <c r="C182" s="12" t="str">
        <f>IF(COA!C182&lt;&gt;"", COA!C182, "")</f>
        <v/>
      </c>
      <c r="D182" s="13" t="str">
        <f>IF(A182="", "", SUMIFS(JURNAL!$F:$F, JURNAL!$C:$C, A182, JURNAL!$A:$A, "&gt;="&amp;rngPeriodeAwal, JURNAL!$A:$A, "&lt;="&amp;rngPeriodeAkhir))</f>
        <v/>
      </c>
      <c r="E182" s="13" t="str">
        <f>IF(A182="", "", SUMIFS(JURNAL!$G:$G, JURNAL!$C:$C, A182, JURNAL!$A:$A, "&gt;="&amp;rngPeriodeAwal, JURNAL!$A:$A, "&lt;="&amp;rngPeriodeAkhir))</f>
        <v/>
      </c>
      <c r="F182" s="13" t="str">
        <f t="shared" si="5"/>
        <v/>
      </c>
    </row>
    <row r="183" spans="1:6" ht="15.75" customHeight="1" x14ac:dyDescent="0.35">
      <c r="A183" s="12" t="str">
        <f>IF(COA!A183&lt;&gt;"", COA!A183, "")</f>
        <v/>
      </c>
      <c r="B183" s="12" t="str">
        <f>IF(COA!B183&lt;&gt;"", COA!B183, "")</f>
        <v/>
      </c>
      <c r="C183" s="12" t="str">
        <f>IF(COA!C183&lt;&gt;"", COA!C183, "")</f>
        <v/>
      </c>
      <c r="D183" s="13" t="str">
        <f>IF(A183="", "", SUMIFS(JURNAL!$F:$F, JURNAL!$C:$C, A183, JURNAL!$A:$A, "&gt;="&amp;rngPeriodeAwal, JURNAL!$A:$A, "&lt;="&amp;rngPeriodeAkhir))</f>
        <v/>
      </c>
      <c r="E183" s="13" t="str">
        <f>IF(A183="", "", SUMIFS(JURNAL!$G:$G, JURNAL!$C:$C, A183, JURNAL!$A:$A, "&gt;="&amp;rngPeriodeAwal, JURNAL!$A:$A, "&lt;="&amp;rngPeriodeAkhir))</f>
        <v/>
      </c>
      <c r="F183" s="13" t="str">
        <f t="shared" si="5"/>
        <v/>
      </c>
    </row>
    <row r="184" spans="1:6" ht="15.75" customHeight="1" x14ac:dyDescent="0.35">
      <c r="A184" s="12" t="str">
        <f>IF(COA!A184&lt;&gt;"", COA!A184, "")</f>
        <v/>
      </c>
      <c r="B184" s="12" t="str">
        <f>IF(COA!B184&lt;&gt;"", COA!B184, "")</f>
        <v/>
      </c>
      <c r="C184" s="12" t="str">
        <f>IF(COA!C184&lt;&gt;"", COA!C184, "")</f>
        <v/>
      </c>
      <c r="D184" s="13" t="str">
        <f>IF(A184="", "", SUMIFS(JURNAL!$F:$F, JURNAL!$C:$C, A184, JURNAL!$A:$A, "&gt;="&amp;rngPeriodeAwal, JURNAL!$A:$A, "&lt;="&amp;rngPeriodeAkhir))</f>
        <v/>
      </c>
      <c r="E184" s="13" t="str">
        <f>IF(A184="", "", SUMIFS(JURNAL!$G:$G, JURNAL!$C:$C, A184, JURNAL!$A:$A, "&gt;="&amp;rngPeriodeAwal, JURNAL!$A:$A, "&lt;="&amp;rngPeriodeAkhir))</f>
        <v/>
      </c>
      <c r="F184" s="13" t="str">
        <f t="shared" si="5"/>
        <v/>
      </c>
    </row>
    <row r="185" spans="1:6" ht="15.75" customHeight="1" x14ac:dyDescent="0.35">
      <c r="A185" s="12" t="str">
        <f>IF(COA!A185&lt;&gt;"", COA!A185, "")</f>
        <v/>
      </c>
      <c r="B185" s="12" t="str">
        <f>IF(COA!B185&lt;&gt;"", COA!B185, "")</f>
        <v/>
      </c>
      <c r="C185" s="12" t="str">
        <f>IF(COA!C185&lt;&gt;"", COA!C185, "")</f>
        <v/>
      </c>
      <c r="D185" s="13" t="str">
        <f>IF(A185="", "", SUMIFS(JURNAL!$F:$F, JURNAL!$C:$C, A185, JURNAL!$A:$A, "&gt;="&amp;rngPeriodeAwal, JURNAL!$A:$A, "&lt;="&amp;rngPeriodeAkhir))</f>
        <v/>
      </c>
      <c r="E185" s="13" t="str">
        <f>IF(A185="", "", SUMIFS(JURNAL!$G:$G, JURNAL!$C:$C, A185, JURNAL!$A:$A, "&gt;="&amp;rngPeriodeAwal, JURNAL!$A:$A, "&lt;="&amp;rngPeriodeAkhir))</f>
        <v/>
      </c>
      <c r="F185" s="13" t="str">
        <f t="shared" si="5"/>
        <v/>
      </c>
    </row>
    <row r="186" spans="1:6" ht="15.75" customHeight="1" x14ac:dyDescent="0.35">
      <c r="A186" s="12" t="str">
        <f>IF(COA!A186&lt;&gt;"", COA!A186, "")</f>
        <v/>
      </c>
      <c r="B186" s="12" t="str">
        <f>IF(COA!B186&lt;&gt;"", COA!B186, "")</f>
        <v/>
      </c>
      <c r="C186" s="12" t="str">
        <f>IF(COA!C186&lt;&gt;"", COA!C186, "")</f>
        <v/>
      </c>
      <c r="D186" s="13" t="str">
        <f>IF(A186="", "", SUMIFS(JURNAL!$F:$F, JURNAL!$C:$C, A186, JURNAL!$A:$A, "&gt;="&amp;rngPeriodeAwal, JURNAL!$A:$A, "&lt;="&amp;rngPeriodeAkhir))</f>
        <v/>
      </c>
      <c r="E186" s="13" t="str">
        <f>IF(A186="", "", SUMIFS(JURNAL!$G:$G, JURNAL!$C:$C, A186, JURNAL!$A:$A, "&gt;="&amp;rngPeriodeAwal, JURNAL!$A:$A, "&lt;="&amp;rngPeriodeAkhir))</f>
        <v/>
      </c>
      <c r="F186" s="13" t="str">
        <f t="shared" si="5"/>
        <v/>
      </c>
    </row>
    <row r="187" spans="1:6" ht="15.75" customHeight="1" x14ac:dyDescent="0.35">
      <c r="A187" s="12" t="str">
        <f>IF(COA!A187&lt;&gt;"", COA!A187, "")</f>
        <v/>
      </c>
      <c r="B187" s="12" t="str">
        <f>IF(COA!B187&lt;&gt;"", COA!B187, "")</f>
        <v/>
      </c>
      <c r="C187" s="12" t="str">
        <f>IF(COA!C187&lt;&gt;"", COA!C187, "")</f>
        <v/>
      </c>
      <c r="D187" s="13" t="str">
        <f>IF(A187="", "", SUMIFS(JURNAL!$F:$F, JURNAL!$C:$C, A187, JURNAL!$A:$A, "&gt;="&amp;rngPeriodeAwal, JURNAL!$A:$A, "&lt;="&amp;rngPeriodeAkhir))</f>
        <v/>
      </c>
      <c r="E187" s="13" t="str">
        <f>IF(A187="", "", SUMIFS(JURNAL!$G:$G, JURNAL!$C:$C, A187, JURNAL!$A:$A, "&gt;="&amp;rngPeriodeAwal, JURNAL!$A:$A, "&lt;="&amp;rngPeriodeAkhir))</f>
        <v/>
      </c>
      <c r="F187" s="13" t="str">
        <f t="shared" si="5"/>
        <v/>
      </c>
    </row>
    <row r="188" spans="1:6" ht="15.75" customHeight="1" x14ac:dyDescent="0.35">
      <c r="A188" s="12" t="str">
        <f>IF(COA!A188&lt;&gt;"", COA!A188, "")</f>
        <v/>
      </c>
      <c r="B188" s="12" t="str">
        <f>IF(COA!B188&lt;&gt;"", COA!B188, "")</f>
        <v/>
      </c>
      <c r="C188" s="12" t="str">
        <f>IF(COA!C188&lt;&gt;"", COA!C188, "")</f>
        <v/>
      </c>
      <c r="D188" s="13" t="str">
        <f>IF(A188="", "", SUMIFS(JURNAL!$F:$F, JURNAL!$C:$C, A188, JURNAL!$A:$A, "&gt;="&amp;rngPeriodeAwal, JURNAL!$A:$A, "&lt;="&amp;rngPeriodeAkhir))</f>
        <v/>
      </c>
      <c r="E188" s="13" t="str">
        <f>IF(A188="", "", SUMIFS(JURNAL!$G:$G, JURNAL!$C:$C, A188, JURNAL!$A:$A, "&gt;="&amp;rngPeriodeAwal, JURNAL!$A:$A, "&lt;="&amp;rngPeriodeAkhir))</f>
        <v/>
      </c>
      <c r="F188" s="13" t="str">
        <f t="shared" si="5"/>
        <v/>
      </c>
    </row>
    <row r="189" spans="1:6" ht="15.75" customHeight="1" x14ac:dyDescent="0.35">
      <c r="A189" s="12" t="str">
        <f>IF(COA!A189&lt;&gt;"", COA!A189, "")</f>
        <v/>
      </c>
      <c r="B189" s="12" t="str">
        <f>IF(COA!B189&lt;&gt;"", COA!B189, "")</f>
        <v/>
      </c>
      <c r="C189" s="12" t="str">
        <f>IF(COA!C189&lt;&gt;"", COA!C189, "")</f>
        <v/>
      </c>
      <c r="D189" s="13" t="str">
        <f>IF(A189="", "", SUMIFS(JURNAL!$F:$F, JURNAL!$C:$C, A189, JURNAL!$A:$A, "&gt;="&amp;rngPeriodeAwal, JURNAL!$A:$A, "&lt;="&amp;rngPeriodeAkhir))</f>
        <v/>
      </c>
      <c r="E189" s="13" t="str">
        <f>IF(A189="", "", SUMIFS(JURNAL!$G:$G, JURNAL!$C:$C, A189, JURNAL!$A:$A, "&gt;="&amp;rngPeriodeAwal, JURNAL!$A:$A, "&lt;="&amp;rngPeriodeAkhir))</f>
        <v/>
      </c>
      <c r="F189" s="13" t="str">
        <f t="shared" si="5"/>
        <v/>
      </c>
    </row>
    <row r="190" spans="1:6" ht="15.75" customHeight="1" x14ac:dyDescent="0.35">
      <c r="A190" s="12" t="str">
        <f>IF(COA!A190&lt;&gt;"", COA!A190, "")</f>
        <v/>
      </c>
      <c r="B190" s="12" t="str">
        <f>IF(COA!B190&lt;&gt;"", COA!B190, "")</f>
        <v/>
      </c>
      <c r="C190" s="12" t="str">
        <f>IF(COA!C190&lt;&gt;"", COA!C190, "")</f>
        <v/>
      </c>
      <c r="D190" s="13" t="str">
        <f>IF(A190="", "", SUMIFS(JURNAL!$F:$F, JURNAL!$C:$C, A190, JURNAL!$A:$A, "&gt;="&amp;rngPeriodeAwal, JURNAL!$A:$A, "&lt;="&amp;rngPeriodeAkhir))</f>
        <v/>
      </c>
      <c r="E190" s="13" t="str">
        <f>IF(A190="", "", SUMIFS(JURNAL!$G:$G, JURNAL!$C:$C, A190, JURNAL!$A:$A, "&gt;="&amp;rngPeriodeAwal, JURNAL!$A:$A, "&lt;="&amp;rngPeriodeAkhir))</f>
        <v/>
      </c>
      <c r="F190" s="13" t="str">
        <f t="shared" si="5"/>
        <v/>
      </c>
    </row>
    <row r="191" spans="1:6" ht="15.75" customHeight="1" x14ac:dyDescent="0.35">
      <c r="A191" s="12" t="str">
        <f>IF(COA!A191&lt;&gt;"", COA!A191, "")</f>
        <v/>
      </c>
      <c r="B191" s="12" t="str">
        <f>IF(COA!B191&lt;&gt;"", COA!B191, "")</f>
        <v/>
      </c>
      <c r="C191" s="12" t="str">
        <f>IF(COA!C191&lt;&gt;"", COA!C191, "")</f>
        <v/>
      </c>
      <c r="D191" s="13" t="str">
        <f>IF(A191="", "", SUMIFS(JURNAL!$F:$F, JURNAL!$C:$C, A191, JURNAL!$A:$A, "&gt;="&amp;rngPeriodeAwal, JURNAL!$A:$A, "&lt;="&amp;rngPeriodeAkhir))</f>
        <v/>
      </c>
      <c r="E191" s="13" t="str">
        <f>IF(A191="", "", SUMIFS(JURNAL!$G:$G, JURNAL!$C:$C, A191, JURNAL!$A:$A, "&gt;="&amp;rngPeriodeAwal, JURNAL!$A:$A, "&lt;="&amp;rngPeriodeAkhir))</f>
        <v/>
      </c>
      <c r="F191" s="13" t="str">
        <f t="shared" si="5"/>
        <v/>
      </c>
    </row>
    <row r="192" spans="1:6" ht="15.75" customHeight="1" x14ac:dyDescent="0.35">
      <c r="A192" s="12" t="str">
        <f>IF(COA!A192&lt;&gt;"", COA!A192, "")</f>
        <v/>
      </c>
      <c r="B192" s="12" t="str">
        <f>IF(COA!B192&lt;&gt;"", COA!B192, "")</f>
        <v/>
      </c>
      <c r="C192" s="12" t="str">
        <f>IF(COA!C192&lt;&gt;"", COA!C192, "")</f>
        <v/>
      </c>
      <c r="D192" s="13" t="str">
        <f>IF(A192="", "", SUMIFS(JURNAL!$F:$F, JURNAL!$C:$C, A192, JURNAL!$A:$A, "&gt;="&amp;rngPeriodeAwal, JURNAL!$A:$A, "&lt;="&amp;rngPeriodeAkhir))</f>
        <v/>
      </c>
      <c r="E192" s="13" t="str">
        <f>IF(A192="", "", SUMIFS(JURNAL!$G:$G, JURNAL!$C:$C, A192, JURNAL!$A:$A, "&gt;="&amp;rngPeriodeAwal, JURNAL!$A:$A, "&lt;="&amp;rngPeriodeAkhir))</f>
        <v/>
      </c>
      <c r="F192" s="13" t="str">
        <f t="shared" si="5"/>
        <v/>
      </c>
    </row>
    <row r="193" spans="1:6" ht="15.75" customHeight="1" x14ac:dyDescent="0.35">
      <c r="A193" s="12" t="str">
        <f>IF(COA!A193&lt;&gt;"", COA!A193, "")</f>
        <v/>
      </c>
      <c r="B193" s="12" t="str">
        <f>IF(COA!B193&lt;&gt;"", COA!B193, "")</f>
        <v/>
      </c>
      <c r="C193" s="12" t="str">
        <f>IF(COA!C193&lt;&gt;"", COA!C193, "")</f>
        <v/>
      </c>
      <c r="D193" s="13" t="str">
        <f>IF(A193="", "", SUMIFS(JURNAL!$F:$F, JURNAL!$C:$C, A193, JURNAL!$A:$A, "&gt;="&amp;rngPeriodeAwal, JURNAL!$A:$A, "&lt;="&amp;rngPeriodeAkhir))</f>
        <v/>
      </c>
      <c r="E193" s="13" t="str">
        <f>IF(A193="", "", SUMIFS(JURNAL!$G:$G, JURNAL!$C:$C, A193, JURNAL!$A:$A, "&gt;="&amp;rngPeriodeAwal, JURNAL!$A:$A, "&lt;="&amp;rngPeriodeAkhir))</f>
        <v/>
      </c>
      <c r="F193" s="13" t="str">
        <f t="shared" si="5"/>
        <v/>
      </c>
    </row>
    <row r="194" spans="1:6" ht="15.75" customHeight="1" x14ac:dyDescent="0.35">
      <c r="A194" s="12" t="str">
        <f>IF(COA!A194&lt;&gt;"", COA!A194, "")</f>
        <v/>
      </c>
      <c r="B194" s="12" t="str">
        <f>IF(COA!B194&lt;&gt;"", COA!B194, "")</f>
        <v/>
      </c>
      <c r="C194" s="12" t="str">
        <f>IF(COA!C194&lt;&gt;"", COA!C194, "")</f>
        <v/>
      </c>
      <c r="D194" s="13" t="str">
        <f>IF(A194="", "", SUMIFS(JURNAL!$F:$F, JURNAL!$C:$C, A194, JURNAL!$A:$A, "&gt;="&amp;rngPeriodeAwal, JURNAL!$A:$A, "&lt;="&amp;rngPeriodeAkhir))</f>
        <v/>
      </c>
      <c r="E194" s="13" t="str">
        <f>IF(A194="", "", SUMIFS(JURNAL!$G:$G, JURNAL!$C:$C, A194, JURNAL!$A:$A, "&gt;="&amp;rngPeriodeAwal, JURNAL!$A:$A, "&lt;="&amp;rngPeriodeAkhir))</f>
        <v/>
      </c>
      <c r="F194" s="13" t="str">
        <f t="shared" si="5"/>
        <v/>
      </c>
    </row>
    <row r="195" spans="1:6" ht="15.75" customHeight="1" x14ac:dyDescent="0.35">
      <c r="A195" s="12" t="str">
        <f>IF(COA!A195&lt;&gt;"", COA!A195, "")</f>
        <v/>
      </c>
      <c r="B195" s="12" t="str">
        <f>IF(COA!B195&lt;&gt;"", COA!B195, "")</f>
        <v/>
      </c>
      <c r="C195" s="12" t="str">
        <f>IF(COA!C195&lt;&gt;"", COA!C195, "")</f>
        <v/>
      </c>
      <c r="D195" s="13" t="str">
        <f>IF(A195="", "", SUMIFS(JURNAL!$F:$F, JURNAL!$C:$C, A195, JURNAL!$A:$A, "&gt;="&amp;rngPeriodeAwal, JURNAL!$A:$A, "&lt;="&amp;rngPeriodeAkhir))</f>
        <v/>
      </c>
      <c r="E195" s="13" t="str">
        <f>IF(A195="", "", SUMIFS(JURNAL!$G:$G, JURNAL!$C:$C, A195, JURNAL!$A:$A, "&gt;="&amp;rngPeriodeAwal, JURNAL!$A:$A, "&lt;="&amp;rngPeriodeAkhir))</f>
        <v/>
      </c>
      <c r="F195" s="13" t="str">
        <f t="shared" si="5"/>
        <v/>
      </c>
    </row>
    <row r="196" spans="1:6" ht="15.75" customHeight="1" x14ac:dyDescent="0.35">
      <c r="A196" s="12" t="str">
        <f>IF(COA!A196&lt;&gt;"", COA!A196, "")</f>
        <v/>
      </c>
      <c r="B196" s="12" t="str">
        <f>IF(COA!B196&lt;&gt;"", COA!B196, "")</f>
        <v/>
      </c>
      <c r="C196" s="12" t="str">
        <f>IF(COA!C196&lt;&gt;"", COA!C196, "")</f>
        <v/>
      </c>
      <c r="D196" s="13" t="str">
        <f>IF(A196="", "", SUMIFS(JURNAL!$F:$F, JURNAL!$C:$C, A196, JURNAL!$A:$A, "&gt;="&amp;rngPeriodeAwal, JURNAL!$A:$A, "&lt;="&amp;rngPeriodeAkhir))</f>
        <v/>
      </c>
      <c r="E196" s="13" t="str">
        <f>IF(A196="", "", SUMIFS(JURNAL!$G:$G, JURNAL!$C:$C, A196, JURNAL!$A:$A, "&gt;="&amp;rngPeriodeAwal, JURNAL!$A:$A, "&lt;="&amp;rngPeriodeAkhir))</f>
        <v/>
      </c>
      <c r="F196" s="13" t="str">
        <f t="shared" si="5"/>
        <v/>
      </c>
    </row>
    <row r="197" spans="1:6" ht="15.75" customHeight="1" x14ac:dyDescent="0.35">
      <c r="A197" s="12" t="str">
        <f>IF(COA!A197&lt;&gt;"", COA!A197, "")</f>
        <v/>
      </c>
      <c r="B197" s="12" t="str">
        <f>IF(COA!B197&lt;&gt;"", COA!B197, "")</f>
        <v/>
      </c>
      <c r="C197" s="12" t="str">
        <f>IF(COA!C197&lt;&gt;"", COA!C197, "")</f>
        <v/>
      </c>
      <c r="D197" s="13" t="str">
        <f>IF(A197="", "", SUMIFS(JURNAL!$F:$F, JURNAL!$C:$C, A197, JURNAL!$A:$A, "&gt;="&amp;rngPeriodeAwal, JURNAL!$A:$A, "&lt;="&amp;rngPeriodeAkhir))</f>
        <v/>
      </c>
      <c r="E197" s="13" t="str">
        <f>IF(A197="", "", SUMIFS(JURNAL!$G:$G, JURNAL!$C:$C, A197, JURNAL!$A:$A, "&gt;="&amp;rngPeriodeAwal, JURNAL!$A:$A, "&lt;="&amp;rngPeriodeAkhir))</f>
        <v/>
      </c>
      <c r="F197" s="13" t="str">
        <f t="shared" si="5"/>
        <v/>
      </c>
    </row>
    <row r="198" spans="1:6" ht="15.75" customHeight="1" x14ac:dyDescent="0.35">
      <c r="A198" s="12" t="str">
        <f>IF(COA!A198&lt;&gt;"", COA!A198, "")</f>
        <v/>
      </c>
      <c r="B198" s="12" t="str">
        <f>IF(COA!B198&lt;&gt;"", COA!B198, "")</f>
        <v/>
      </c>
      <c r="C198" s="12" t="str">
        <f>IF(COA!C198&lt;&gt;"", COA!C198, "")</f>
        <v/>
      </c>
      <c r="D198" s="13" t="str">
        <f>IF(A198="", "", SUMIFS(JURNAL!$F:$F, JURNAL!$C:$C, A198, JURNAL!$A:$A, "&gt;="&amp;rngPeriodeAwal, JURNAL!$A:$A, "&lt;="&amp;rngPeriodeAkhir))</f>
        <v/>
      </c>
      <c r="E198" s="13" t="str">
        <f>IF(A198="", "", SUMIFS(JURNAL!$G:$G, JURNAL!$C:$C, A198, JURNAL!$A:$A, "&gt;="&amp;rngPeriodeAwal, JURNAL!$A:$A, "&lt;="&amp;rngPeriodeAkhir))</f>
        <v/>
      </c>
      <c r="F198" s="13" t="str">
        <f t="shared" si="5"/>
        <v/>
      </c>
    </row>
    <row r="199" spans="1:6" ht="15.75" customHeight="1" x14ac:dyDescent="0.35">
      <c r="A199" s="12" t="str">
        <f>IF(COA!A199&lt;&gt;"", COA!A199, "")</f>
        <v/>
      </c>
      <c r="B199" s="12" t="str">
        <f>IF(COA!B199&lt;&gt;"", COA!B199, "")</f>
        <v/>
      </c>
      <c r="C199" s="12" t="str">
        <f>IF(COA!C199&lt;&gt;"", COA!C199, "")</f>
        <v/>
      </c>
      <c r="D199" s="13" t="str">
        <f>IF(A199="", "", SUMIFS(JURNAL!$F:$F, JURNAL!$C:$C, A199, JURNAL!$A:$A, "&gt;="&amp;rngPeriodeAwal, JURNAL!$A:$A, "&lt;="&amp;rngPeriodeAkhir))</f>
        <v/>
      </c>
      <c r="E199" s="13" t="str">
        <f>IF(A199="", "", SUMIFS(JURNAL!$G:$G, JURNAL!$C:$C, A199, JURNAL!$A:$A, "&gt;="&amp;rngPeriodeAwal, JURNAL!$A:$A, "&lt;="&amp;rngPeriodeAkhir))</f>
        <v/>
      </c>
      <c r="F199" s="13" t="str">
        <f t="shared" ref="F199:F230" si="6">IF(A199="", "", D199-E199)</f>
        <v/>
      </c>
    </row>
    <row r="200" spans="1:6" ht="15.75" customHeight="1" x14ac:dyDescent="0.35">
      <c r="A200" s="12" t="str">
        <f>IF(COA!A200&lt;&gt;"", COA!A200, "")</f>
        <v/>
      </c>
      <c r="B200" s="12" t="str">
        <f>IF(COA!B200&lt;&gt;"", COA!B200, "")</f>
        <v/>
      </c>
      <c r="C200" s="12" t="str">
        <f>IF(COA!C200&lt;&gt;"", COA!C200, "")</f>
        <v/>
      </c>
      <c r="D200" s="13" t="str">
        <f>IF(A200="", "", SUMIFS(JURNAL!$F:$F, JURNAL!$C:$C, A200, JURNAL!$A:$A, "&gt;="&amp;rngPeriodeAwal, JURNAL!$A:$A, "&lt;="&amp;rngPeriodeAkhir))</f>
        <v/>
      </c>
      <c r="E200" s="13" t="str">
        <f>IF(A200="", "", SUMIFS(JURNAL!$G:$G, JURNAL!$C:$C, A200, JURNAL!$A:$A, "&gt;="&amp;rngPeriodeAwal, JURNAL!$A:$A, "&lt;="&amp;rngPeriodeAkhir))</f>
        <v/>
      </c>
      <c r="F200" s="13" t="str">
        <f t="shared" si="6"/>
        <v/>
      </c>
    </row>
    <row r="201" spans="1:6" ht="15.75" customHeight="1" x14ac:dyDescent="0.35">
      <c r="A201" s="12" t="str">
        <f>IF(COA!A201&lt;&gt;"", COA!A201, "")</f>
        <v/>
      </c>
      <c r="B201" s="12" t="str">
        <f>IF(COA!B201&lt;&gt;"", COA!B201, "")</f>
        <v/>
      </c>
      <c r="C201" s="12" t="str">
        <f>IF(COA!C201&lt;&gt;"", COA!C201, "")</f>
        <v/>
      </c>
      <c r="D201" s="13" t="str">
        <f>IF(A201="", "", SUMIFS(JURNAL!$F:$F, JURNAL!$C:$C, A201, JURNAL!$A:$A, "&gt;="&amp;rngPeriodeAwal, JURNAL!$A:$A, "&lt;="&amp;rngPeriodeAkhir))</f>
        <v/>
      </c>
      <c r="E201" s="13" t="str">
        <f>IF(A201="", "", SUMIFS(JURNAL!$G:$G, JURNAL!$C:$C, A201, JURNAL!$A:$A, "&gt;="&amp;rngPeriodeAwal, JURNAL!$A:$A, "&lt;="&amp;rngPeriodeAkhir))</f>
        <v/>
      </c>
      <c r="F201" s="13" t="str">
        <f t="shared" si="6"/>
        <v/>
      </c>
    </row>
    <row r="202" spans="1:6" ht="15.75" customHeight="1" x14ac:dyDescent="0.35"/>
    <row r="203" spans="1:6" ht="15.75" customHeight="1" x14ac:dyDescent="0.35"/>
    <row r="204" spans="1:6" ht="15.75" customHeight="1" x14ac:dyDescent="0.35"/>
    <row r="205" spans="1:6" ht="15.75" customHeight="1" x14ac:dyDescent="0.35"/>
    <row r="206" spans="1:6" ht="15.75" customHeight="1" x14ac:dyDescent="0.35"/>
    <row r="207" spans="1:6" ht="15.75" customHeight="1" x14ac:dyDescent="0.35"/>
    <row r="208" spans="1:6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F1000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14" customWidth="1"/>
    <col min="2" max="2" width="28" customWidth="1"/>
    <col min="3" max="3" width="22" customWidth="1"/>
    <col min="4" max="6" width="16" customWidth="1"/>
    <col min="7" max="26" width="8.7265625" customWidth="1"/>
  </cols>
  <sheetData>
    <row r="4" spans="1:6" ht="17" x14ac:dyDescent="0.4">
      <c r="A4" s="18" t="s">
        <v>107</v>
      </c>
    </row>
    <row r="5" spans="1:6" ht="14.5" x14ac:dyDescent="0.35">
      <c r="A5" s="19" t="s">
        <v>108</v>
      </c>
    </row>
    <row r="6" spans="1:6" ht="14.5" x14ac:dyDescent="0.35">
      <c r="A6" s="28" t="s">
        <v>10</v>
      </c>
      <c r="B6" s="28" t="s">
        <v>11</v>
      </c>
      <c r="C6" s="28" t="s">
        <v>12</v>
      </c>
      <c r="D6" s="28" t="s">
        <v>106</v>
      </c>
      <c r="E6" s="28" t="s">
        <v>63</v>
      </c>
      <c r="F6" s="28" t="s">
        <v>64</v>
      </c>
    </row>
    <row r="7" spans="1:6" ht="14.5" x14ac:dyDescent="0.35">
      <c r="A7" s="5" t="str">
        <f>IF('BUKU BESAR'!A7&lt;&gt;"", 'BUKU BESAR'!A7, "")</f>
        <v>1001</v>
      </c>
      <c r="B7" s="5" t="str">
        <f>IF('BUKU BESAR'!B7&lt;&gt;"", 'BUKU BESAR'!B7, "")</f>
        <v>Kas</v>
      </c>
      <c r="C7" s="5" t="str">
        <f>IF('BUKU BESAR'!C7&lt;&gt;"", 'BUKU BESAR'!C7, "")</f>
        <v>Aset</v>
      </c>
      <c r="D7" s="9">
        <f>IF('BUKU BESAR'!F7&lt;&gt;"", 'BUKU BESAR'!F7, "")</f>
        <v>50000000</v>
      </c>
      <c r="E7" s="9">
        <f t="shared" ref="E7:E38" si="0">IF(C7="", "", IF(OR(C7="Aset", C7="HPP", C7="Beban Operasional"), MAX(0, D7), MAX(0, -D7)))</f>
        <v>50000000</v>
      </c>
      <c r="F7" s="9">
        <f t="shared" ref="F7:F38" si="1">IF(C7="", "", IF(OR(C7="Aset", C7="HPP", C7="Beban Operasional"), MAX(0, -D7), MAX(0, D7)))</f>
        <v>0</v>
      </c>
    </row>
    <row r="8" spans="1:6" ht="14.5" x14ac:dyDescent="0.35">
      <c r="A8" s="5" t="str">
        <f>IF('BUKU BESAR'!A8&lt;&gt;"", 'BUKU BESAR'!A8, "")</f>
        <v>1002</v>
      </c>
      <c r="B8" s="5" t="str">
        <f>IF('BUKU BESAR'!B8&lt;&gt;"", 'BUKU BESAR'!B8, "")</f>
        <v>Bank</v>
      </c>
      <c r="C8" s="5" t="str">
        <f>IF('BUKU BESAR'!C8&lt;&gt;"", 'BUKU BESAR'!C8, "")</f>
        <v>Aset</v>
      </c>
      <c r="D8" s="9">
        <f>IF('BUKU BESAR'!F8&lt;&gt;"", 'BUKU BESAR'!F8, "")</f>
        <v>99000000</v>
      </c>
      <c r="E8" s="9">
        <f t="shared" si="0"/>
        <v>99000000</v>
      </c>
      <c r="F8" s="9">
        <f t="shared" si="1"/>
        <v>0</v>
      </c>
    </row>
    <row r="9" spans="1:6" ht="14.5" x14ac:dyDescent="0.35">
      <c r="A9" s="5" t="str">
        <f>IF('BUKU BESAR'!A9&lt;&gt;"", 'BUKU BESAR'!A9, "")</f>
        <v>1101</v>
      </c>
      <c r="B9" s="5" t="str">
        <f>IF('BUKU BESAR'!B9&lt;&gt;"", 'BUKU BESAR'!B9, "")</f>
        <v>Piutang Pasien &amp; BPJS</v>
      </c>
      <c r="C9" s="5" t="str">
        <f>IF('BUKU BESAR'!C9&lt;&gt;"", 'BUKU BESAR'!C9, "")</f>
        <v>Aset</v>
      </c>
      <c r="D9" s="9">
        <f>IF('BUKU BESAR'!F9&lt;&gt;"", 'BUKU BESAR'!F9, "")</f>
        <v>15000000</v>
      </c>
      <c r="E9" s="9">
        <f t="shared" si="0"/>
        <v>15000000</v>
      </c>
      <c r="F9" s="9">
        <f t="shared" si="1"/>
        <v>0</v>
      </c>
    </row>
    <row r="10" spans="1:6" ht="14.5" x14ac:dyDescent="0.35">
      <c r="A10" s="5" t="str">
        <f>IF('BUKU BESAR'!A10&lt;&gt;"", 'BUKU BESAR'!A10, "")</f>
        <v>1201</v>
      </c>
      <c r="B10" s="5" t="str">
        <f>IF('BUKU BESAR'!B10&lt;&gt;"", 'BUKU BESAR'!B10, "")</f>
        <v>Persediaan Obat &amp; Alkes</v>
      </c>
      <c r="C10" s="5" t="str">
        <f>IF('BUKU BESAR'!C10&lt;&gt;"", 'BUKU BESAR'!C10, "")</f>
        <v>Aset</v>
      </c>
      <c r="D10" s="9">
        <f>IF('BUKU BESAR'!F10&lt;&gt;"", 'BUKU BESAR'!F10, "")</f>
        <v>7000000</v>
      </c>
      <c r="E10" s="9">
        <f t="shared" si="0"/>
        <v>7000000</v>
      </c>
      <c r="F10" s="9">
        <f t="shared" si="1"/>
        <v>0</v>
      </c>
    </row>
    <row r="11" spans="1:6" ht="14.5" x14ac:dyDescent="0.35">
      <c r="A11" s="5" t="str">
        <f>IF('BUKU BESAR'!A11&lt;&gt;"", 'BUKU BESAR'!A11, "")</f>
        <v>1301</v>
      </c>
      <c r="B11" s="5" t="str">
        <f>IF('BUKU BESAR'!B11&lt;&gt;"", 'BUKU BESAR'!B11, "")</f>
        <v>Peralatan Medis</v>
      </c>
      <c r="C11" s="5" t="str">
        <f>IF('BUKU BESAR'!C11&lt;&gt;"", 'BUKU BESAR'!C11, "")</f>
        <v>Aset</v>
      </c>
      <c r="D11" s="9">
        <f>IF('BUKU BESAR'!F11&lt;&gt;"", 'BUKU BESAR'!F11, "")</f>
        <v>-4000000</v>
      </c>
      <c r="E11" s="9">
        <f t="shared" si="0"/>
        <v>0</v>
      </c>
      <c r="F11" s="9">
        <f t="shared" si="1"/>
        <v>4000000</v>
      </c>
    </row>
    <row r="12" spans="1:6" ht="14.5" x14ac:dyDescent="0.35">
      <c r="A12" s="5" t="str">
        <f>IF('BUKU BESAR'!A12&lt;&gt;"", 'BUKU BESAR'!A12, "")</f>
        <v>2001</v>
      </c>
      <c r="B12" s="5" t="str">
        <f>IF('BUKU BESAR'!B12&lt;&gt;"", 'BUKU BESAR'!B12, "")</f>
        <v>Utang Usaha Supplier Obat</v>
      </c>
      <c r="C12" s="5" t="str">
        <f>IF('BUKU BESAR'!C12&lt;&gt;"", 'BUKU BESAR'!C12, "")</f>
        <v>Liabilitas</v>
      </c>
      <c r="D12" s="9">
        <f>IF('BUKU BESAR'!F12&lt;&gt;"", 'BUKU BESAR'!F12, "")</f>
        <v>-15000000</v>
      </c>
      <c r="E12" s="9">
        <f t="shared" si="0"/>
        <v>15000000</v>
      </c>
      <c r="F12" s="9">
        <f t="shared" si="1"/>
        <v>0</v>
      </c>
    </row>
    <row r="13" spans="1:6" ht="14.5" x14ac:dyDescent="0.35">
      <c r="A13" s="5" t="str">
        <f>IF('BUKU BESAR'!A13&lt;&gt;"", 'BUKU BESAR'!A13, "")</f>
        <v>2002</v>
      </c>
      <c r="B13" s="5" t="str">
        <f>IF('BUKU BESAR'!B13&lt;&gt;"", 'BUKU BESAR'!B13, "")</f>
        <v>Utang Gaji</v>
      </c>
      <c r="C13" s="5" t="str">
        <f>IF('BUKU BESAR'!C13&lt;&gt;"", 'BUKU BESAR'!C13, "")</f>
        <v>Liabilitas</v>
      </c>
      <c r="D13" s="9">
        <f>IF('BUKU BESAR'!F13&lt;&gt;"", 'BUKU BESAR'!F13, "")</f>
        <v>0</v>
      </c>
      <c r="E13" s="9">
        <f t="shared" si="0"/>
        <v>0</v>
      </c>
      <c r="F13" s="9">
        <f t="shared" si="1"/>
        <v>0</v>
      </c>
    </row>
    <row r="14" spans="1:6" ht="14.5" x14ac:dyDescent="0.35">
      <c r="A14" s="5" t="str">
        <f>IF('BUKU BESAR'!A14&lt;&gt;"", 'BUKU BESAR'!A14, "")</f>
        <v>3001</v>
      </c>
      <c r="B14" s="5" t="str">
        <f>IF('BUKU BESAR'!B14&lt;&gt;"", 'BUKU BESAR'!B14, "")</f>
        <v>Aset Neto / Ekuitas</v>
      </c>
      <c r="C14" s="5" t="str">
        <f>IF('BUKU BESAR'!C14&lt;&gt;"", 'BUKU BESAR'!C14, "")</f>
        <v>Ekuitas</v>
      </c>
      <c r="D14" s="9">
        <f>IF('BUKU BESAR'!F14&lt;&gt;"", 'BUKU BESAR'!F14, "")</f>
        <v>-100000000</v>
      </c>
      <c r="E14" s="9">
        <f t="shared" si="0"/>
        <v>100000000</v>
      </c>
      <c r="F14" s="9">
        <f t="shared" si="1"/>
        <v>0</v>
      </c>
    </row>
    <row r="15" spans="1:6" ht="14.5" x14ac:dyDescent="0.35">
      <c r="A15" s="5" t="str">
        <f>IF('BUKU BESAR'!A15&lt;&gt;"", 'BUKU BESAR'!A15, "")</f>
        <v>4001</v>
      </c>
      <c r="B15" s="5" t="str">
        <f>IF('BUKU BESAR'!B15&lt;&gt;"", 'BUKU BESAR'!B15, "")</f>
        <v>Pendapatan Jasa Rawat Inap</v>
      </c>
      <c r="C15" s="5" t="str">
        <f>IF('BUKU BESAR'!C15&lt;&gt;"", 'BUKU BESAR'!C15, "")</f>
        <v>Pendapatan</v>
      </c>
      <c r="D15" s="9">
        <f>IF('BUKU BESAR'!F15&lt;&gt;"", 'BUKU BESAR'!F15, "")</f>
        <v>-50000000</v>
      </c>
      <c r="E15" s="9">
        <f t="shared" si="0"/>
        <v>50000000</v>
      </c>
      <c r="F15" s="9">
        <f t="shared" si="1"/>
        <v>0</v>
      </c>
    </row>
    <row r="16" spans="1:6" ht="14.5" x14ac:dyDescent="0.35">
      <c r="A16" s="10" t="str">
        <f>IF('BUKU BESAR'!A16&lt;&gt;"", 'BUKU BESAR'!A16, "")</f>
        <v>4002</v>
      </c>
      <c r="B16" s="10" t="str">
        <f>IF('BUKU BESAR'!B16&lt;&gt;"", 'BUKU BESAR'!B16, "")</f>
        <v>Pendapatan Rawat Jalan</v>
      </c>
      <c r="C16" s="10" t="str">
        <f>IF('BUKU BESAR'!C16&lt;&gt;"", 'BUKU BESAR'!C16, "")</f>
        <v>Pendapatan</v>
      </c>
      <c r="D16" s="11">
        <f>IF('BUKU BESAR'!F16&lt;&gt;"", 'BUKU BESAR'!F16, "")</f>
        <v>-30000000</v>
      </c>
      <c r="E16" s="11">
        <f t="shared" si="0"/>
        <v>30000000</v>
      </c>
      <c r="F16" s="11">
        <f t="shared" si="1"/>
        <v>0</v>
      </c>
    </row>
    <row r="17" spans="1:6" ht="14.5" x14ac:dyDescent="0.35">
      <c r="A17" s="12" t="str">
        <f>IF('BUKU BESAR'!A17&lt;&gt;"", 'BUKU BESAR'!A17, "")</f>
        <v>4003</v>
      </c>
      <c r="B17" s="12" t="str">
        <f>IF('BUKU BESAR'!B17&lt;&gt;"", 'BUKU BESAR'!B17, "")</f>
        <v>Pendapatan Farmasi/Apotek</v>
      </c>
      <c r="C17" s="12" t="str">
        <f>IF('BUKU BESAR'!C17&lt;&gt;"", 'BUKU BESAR'!C17, "")</f>
        <v>Pendapatan</v>
      </c>
      <c r="D17" s="13">
        <f>IF('BUKU BESAR'!F17&lt;&gt;"", 'BUKU BESAR'!F17, "")</f>
        <v>-20000000</v>
      </c>
      <c r="E17" s="13">
        <f t="shared" si="0"/>
        <v>20000000</v>
      </c>
      <c r="F17" s="13">
        <f t="shared" si="1"/>
        <v>0</v>
      </c>
    </row>
    <row r="18" spans="1:6" ht="14.5" x14ac:dyDescent="0.35">
      <c r="A18" s="12" t="str">
        <f>IF('BUKU BESAR'!A18&lt;&gt;"", 'BUKU BESAR'!A18, "")</f>
        <v>4004</v>
      </c>
      <c r="B18" s="12" t="str">
        <f>IF('BUKU BESAR'!B18&lt;&gt;"", 'BUKU BESAR'!B18, "")</f>
        <v>Pendapatan Penunjang (Lab/Radiologi)</v>
      </c>
      <c r="C18" s="12" t="str">
        <f>IF('BUKU BESAR'!C18&lt;&gt;"", 'BUKU BESAR'!C18, "")</f>
        <v>Pendapatan</v>
      </c>
      <c r="D18" s="13">
        <f>IF('BUKU BESAR'!F18&lt;&gt;"", 'BUKU BESAR'!F18, "")</f>
        <v>-12000000</v>
      </c>
      <c r="E18" s="13">
        <f t="shared" si="0"/>
        <v>12000000</v>
      </c>
      <c r="F18" s="13">
        <f t="shared" si="1"/>
        <v>0</v>
      </c>
    </row>
    <row r="19" spans="1:6" ht="14.5" x14ac:dyDescent="0.35">
      <c r="A19" s="12" t="str">
        <f>IF('BUKU BESAR'!A19&lt;&gt;"", 'BUKU BESAR'!A19, "")</f>
        <v>5001</v>
      </c>
      <c r="B19" s="12" t="str">
        <f>IF('BUKU BESAR'!B19&lt;&gt;"", 'BUKU BESAR'!B19, "")</f>
        <v>Beban Pokok Obat &amp; Alkes</v>
      </c>
      <c r="C19" s="12" t="str">
        <f>IF('BUKU BESAR'!C19&lt;&gt;"", 'BUKU BESAR'!C19, "")</f>
        <v>HPP</v>
      </c>
      <c r="D19" s="13">
        <f>IF('BUKU BESAR'!F19&lt;&gt;"", 'BUKU BESAR'!F19, "")</f>
        <v>18000000</v>
      </c>
      <c r="E19" s="13">
        <f t="shared" si="0"/>
        <v>18000000</v>
      </c>
      <c r="F19" s="13">
        <f t="shared" si="1"/>
        <v>0</v>
      </c>
    </row>
    <row r="20" spans="1:6" ht="14.5" x14ac:dyDescent="0.35">
      <c r="A20" s="12" t="str">
        <f>IF('BUKU BESAR'!A20&lt;&gt;"", 'BUKU BESAR'!A20, "")</f>
        <v>6101</v>
      </c>
      <c r="B20" s="12" t="str">
        <f>IF('BUKU BESAR'!B20&lt;&gt;"", 'BUKU BESAR'!B20, "")</f>
        <v>Beban Gaji Tenaga Medis</v>
      </c>
      <c r="C20" s="12" t="str">
        <f>IF('BUKU BESAR'!C20&lt;&gt;"", 'BUKU BESAR'!C20, "")</f>
        <v>Beban Operasional</v>
      </c>
      <c r="D20" s="13">
        <f>IF('BUKU BESAR'!F20&lt;&gt;"", 'BUKU BESAR'!F20, "")</f>
        <v>22000000</v>
      </c>
      <c r="E20" s="13">
        <f t="shared" si="0"/>
        <v>22000000</v>
      </c>
      <c r="F20" s="13">
        <f t="shared" si="1"/>
        <v>0</v>
      </c>
    </row>
    <row r="21" spans="1:6" ht="15.75" customHeight="1" x14ac:dyDescent="0.35">
      <c r="A21" s="12" t="str">
        <f>IF('BUKU BESAR'!A21&lt;&gt;"", 'BUKU BESAR'!A21, "")</f>
        <v>6102</v>
      </c>
      <c r="B21" s="12" t="str">
        <f>IF('BUKU BESAR'!B21&lt;&gt;"", 'BUKU BESAR'!B21, "")</f>
        <v>Beban Gaji Non-Medis</v>
      </c>
      <c r="C21" s="12" t="str">
        <f>IF('BUKU BESAR'!C21&lt;&gt;"", 'BUKU BESAR'!C21, "")</f>
        <v>Beban Operasional</v>
      </c>
      <c r="D21" s="13">
        <f>IF('BUKU BESAR'!F21&lt;&gt;"", 'BUKU BESAR'!F21, "")</f>
        <v>10000000</v>
      </c>
      <c r="E21" s="13">
        <f t="shared" si="0"/>
        <v>10000000</v>
      </c>
      <c r="F21" s="13">
        <f t="shared" si="1"/>
        <v>0</v>
      </c>
    </row>
    <row r="22" spans="1:6" ht="15.75" customHeight="1" x14ac:dyDescent="0.35">
      <c r="A22" s="12" t="str">
        <f>IF('BUKU BESAR'!A22&lt;&gt;"", 'BUKU BESAR'!A22, "")</f>
        <v>6201</v>
      </c>
      <c r="B22" s="12" t="str">
        <f>IF('BUKU BESAR'!B22&lt;&gt;"", 'BUKU BESAR'!B22, "")</f>
        <v>Beban Listrik, Air &amp; Utilitas</v>
      </c>
      <c r="C22" s="12" t="str">
        <f>IF('BUKU BESAR'!C22&lt;&gt;"", 'BUKU BESAR'!C22, "")</f>
        <v>Beban Operasional</v>
      </c>
      <c r="D22" s="13">
        <f>IF('BUKU BESAR'!F22&lt;&gt;"", 'BUKU BESAR'!F22, "")</f>
        <v>6000000</v>
      </c>
      <c r="E22" s="13">
        <f t="shared" si="0"/>
        <v>6000000</v>
      </c>
      <c r="F22" s="13">
        <f t="shared" si="1"/>
        <v>0</v>
      </c>
    </row>
    <row r="23" spans="1:6" ht="15.75" customHeight="1" x14ac:dyDescent="0.35">
      <c r="A23" s="12" t="str">
        <f>IF('BUKU BESAR'!A23&lt;&gt;"", 'BUKU BESAR'!A23, "")</f>
        <v>6202</v>
      </c>
      <c r="B23" s="12" t="str">
        <f>IF('BUKU BESAR'!B23&lt;&gt;"", 'BUKU BESAR'!B23, "")</f>
        <v>Beban Pemeliharaan Alat Medis</v>
      </c>
      <c r="C23" s="12" t="str">
        <f>IF('BUKU BESAR'!C23&lt;&gt;"", 'BUKU BESAR'!C23, "")</f>
        <v>Beban Operasional</v>
      </c>
      <c r="D23" s="13">
        <f>IF('BUKU BESAR'!F23&lt;&gt;"", 'BUKU BESAR'!F23, "")</f>
        <v>0</v>
      </c>
      <c r="E23" s="13">
        <f t="shared" si="0"/>
        <v>0</v>
      </c>
      <c r="F23" s="13">
        <f t="shared" si="1"/>
        <v>0</v>
      </c>
    </row>
    <row r="24" spans="1:6" ht="15.75" customHeight="1" x14ac:dyDescent="0.35">
      <c r="A24" s="12" t="str">
        <f>IF('BUKU BESAR'!A24&lt;&gt;"", 'BUKU BESAR'!A24, "")</f>
        <v>6203</v>
      </c>
      <c r="B24" s="12" t="str">
        <f>IF('BUKU BESAR'!B24&lt;&gt;"", 'BUKU BESAR'!B24, "")</f>
        <v>Beban Penyusutan</v>
      </c>
      <c r="C24" s="12" t="str">
        <f>IF('BUKU BESAR'!C24&lt;&gt;"", 'BUKU BESAR'!C24, "")</f>
        <v>Beban Operasional</v>
      </c>
      <c r="D24" s="13">
        <f>IF('BUKU BESAR'!F24&lt;&gt;"", 'BUKU BESAR'!F24, "")</f>
        <v>4000000</v>
      </c>
      <c r="E24" s="13">
        <f t="shared" si="0"/>
        <v>4000000</v>
      </c>
      <c r="F24" s="13">
        <f t="shared" si="1"/>
        <v>0</v>
      </c>
    </row>
    <row r="25" spans="1:6" ht="15.75" customHeight="1" x14ac:dyDescent="0.35">
      <c r="A25" s="12" t="str">
        <f>IF('BUKU BESAR'!A25&lt;&gt;"", 'BUKU BESAR'!A25, "")</f>
        <v/>
      </c>
      <c r="B25" s="12" t="str">
        <f>IF('BUKU BESAR'!B25&lt;&gt;"", 'BUKU BESAR'!B25, "")</f>
        <v/>
      </c>
      <c r="C25" s="12" t="str">
        <f>IF('BUKU BESAR'!C25&lt;&gt;"", 'BUKU BESAR'!C25, "")</f>
        <v/>
      </c>
      <c r="D25" s="13" t="str">
        <f>IF('BUKU BESAR'!F25&lt;&gt;"", 'BUKU BESAR'!F25, "")</f>
        <v/>
      </c>
      <c r="E25" s="13" t="str">
        <f t="shared" si="0"/>
        <v/>
      </c>
      <c r="F25" s="13" t="str">
        <f t="shared" si="1"/>
        <v/>
      </c>
    </row>
    <row r="26" spans="1:6" ht="15.75" customHeight="1" x14ac:dyDescent="0.35">
      <c r="A26" s="12" t="str">
        <f>IF('BUKU BESAR'!A26&lt;&gt;"", 'BUKU BESAR'!A26, "")</f>
        <v/>
      </c>
      <c r="B26" s="12" t="str">
        <f>IF('BUKU BESAR'!B26&lt;&gt;"", 'BUKU BESAR'!B26, "")</f>
        <v/>
      </c>
      <c r="C26" s="12" t="str">
        <f>IF('BUKU BESAR'!C26&lt;&gt;"", 'BUKU BESAR'!C26, "")</f>
        <v/>
      </c>
      <c r="D26" s="13" t="str">
        <f>IF('BUKU BESAR'!F26&lt;&gt;"", 'BUKU BESAR'!F26, "")</f>
        <v/>
      </c>
      <c r="E26" s="13" t="str">
        <f t="shared" si="0"/>
        <v/>
      </c>
      <c r="F26" s="13" t="str">
        <f t="shared" si="1"/>
        <v/>
      </c>
    </row>
    <row r="27" spans="1:6" ht="15.75" customHeight="1" x14ac:dyDescent="0.35">
      <c r="A27" s="12" t="str">
        <f>IF('BUKU BESAR'!A27&lt;&gt;"", 'BUKU BESAR'!A27, "")</f>
        <v/>
      </c>
      <c r="B27" s="12" t="str">
        <f>IF('BUKU BESAR'!B27&lt;&gt;"", 'BUKU BESAR'!B27, "")</f>
        <v/>
      </c>
      <c r="C27" s="12" t="str">
        <f>IF('BUKU BESAR'!C27&lt;&gt;"", 'BUKU BESAR'!C27, "")</f>
        <v/>
      </c>
      <c r="D27" s="13" t="str">
        <f>IF('BUKU BESAR'!F27&lt;&gt;"", 'BUKU BESAR'!F27, "")</f>
        <v/>
      </c>
      <c r="E27" s="13" t="str">
        <f t="shared" si="0"/>
        <v/>
      </c>
      <c r="F27" s="13" t="str">
        <f t="shared" si="1"/>
        <v/>
      </c>
    </row>
    <row r="28" spans="1:6" ht="15.75" customHeight="1" x14ac:dyDescent="0.35">
      <c r="A28" s="12" t="str">
        <f>IF('BUKU BESAR'!A28&lt;&gt;"", 'BUKU BESAR'!A28, "")</f>
        <v/>
      </c>
      <c r="B28" s="12" t="str">
        <f>IF('BUKU BESAR'!B28&lt;&gt;"", 'BUKU BESAR'!B28, "")</f>
        <v/>
      </c>
      <c r="C28" s="12" t="str">
        <f>IF('BUKU BESAR'!C28&lt;&gt;"", 'BUKU BESAR'!C28, "")</f>
        <v/>
      </c>
      <c r="D28" s="13" t="str">
        <f>IF('BUKU BESAR'!F28&lt;&gt;"", 'BUKU BESAR'!F28, "")</f>
        <v/>
      </c>
      <c r="E28" s="13" t="str">
        <f t="shared" si="0"/>
        <v/>
      </c>
      <c r="F28" s="13" t="str">
        <f t="shared" si="1"/>
        <v/>
      </c>
    </row>
    <row r="29" spans="1:6" ht="15.75" customHeight="1" x14ac:dyDescent="0.35">
      <c r="A29" s="12" t="str">
        <f>IF('BUKU BESAR'!A29&lt;&gt;"", 'BUKU BESAR'!A29, "")</f>
        <v/>
      </c>
      <c r="B29" s="12" t="str">
        <f>IF('BUKU BESAR'!B29&lt;&gt;"", 'BUKU BESAR'!B29, "")</f>
        <v/>
      </c>
      <c r="C29" s="12" t="str">
        <f>IF('BUKU BESAR'!C29&lt;&gt;"", 'BUKU BESAR'!C29, "")</f>
        <v/>
      </c>
      <c r="D29" s="13" t="str">
        <f>IF('BUKU BESAR'!F29&lt;&gt;"", 'BUKU BESAR'!F29, "")</f>
        <v/>
      </c>
      <c r="E29" s="13" t="str">
        <f t="shared" si="0"/>
        <v/>
      </c>
      <c r="F29" s="13" t="str">
        <f t="shared" si="1"/>
        <v/>
      </c>
    </row>
    <row r="30" spans="1:6" ht="15.75" customHeight="1" x14ac:dyDescent="0.35">
      <c r="A30" s="12" t="str">
        <f>IF('BUKU BESAR'!A30&lt;&gt;"", 'BUKU BESAR'!A30, "")</f>
        <v/>
      </c>
      <c r="B30" s="12" t="str">
        <f>IF('BUKU BESAR'!B30&lt;&gt;"", 'BUKU BESAR'!B30, "")</f>
        <v/>
      </c>
      <c r="C30" s="12" t="str">
        <f>IF('BUKU BESAR'!C30&lt;&gt;"", 'BUKU BESAR'!C30, "")</f>
        <v/>
      </c>
      <c r="D30" s="13" t="str">
        <f>IF('BUKU BESAR'!F30&lt;&gt;"", 'BUKU BESAR'!F30, "")</f>
        <v/>
      </c>
      <c r="E30" s="13" t="str">
        <f t="shared" si="0"/>
        <v/>
      </c>
      <c r="F30" s="13" t="str">
        <f t="shared" si="1"/>
        <v/>
      </c>
    </row>
    <row r="31" spans="1:6" ht="15.75" customHeight="1" x14ac:dyDescent="0.35">
      <c r="A31" s="12" t="str">
        <f>IF('BUKU BESAR'!A31&lt;&gt;"", 'BUKU BESAR'!A31, "")</f>
        <v/>
      </c>
      <c r="B31" s="12" t="str">
        <f>IF('BUKU BESAR'!B31&lt;&gt;"", 'BUKU BESAR'!B31, "")</f>
        <v/>
      </c>
      <c r="C31" s="12" t="str">
        <f>IF('BUKU BESAR'!C31&lt;&gt;"", 'BUKU BESAR'!C31, "")</f>
        <v/>
      </c>
      <c r="D31" s="13" t="str">
        <f>IF('BUKU BESAR'!F31&lt;&gt;"", 'BUKU BESAR'!F31, "")</f>
        <v/>
      </c>
      <c r="E31" s="13" t="str">
        <f t="shared" si="0"/>
        <v/>
      </c>
      <c r="F31" s="13" t="str">
        <f t="shared" si="1"/>
        <v/>
      </c>
    </row>
    <row r="32" spans="1:6" ht="15.75" customHeight="1" x14ac:dyDescent="0.35">
      <c r="A32" s="12" t="str">
        <f>IF('BUKU BESAR'!A32&lt;&gt;"", 'BUKU BESAR'!A32, "")</f>
        <v/>
      </c>
      <c r="B32" s="12" t="str">
        <f>IF('BUKU BESAR'!B32&lt;&gt;"", 'BUKU BESAR'!B32, "")</f>
        <v/>
      </c>
      <c r="C32" s="12" t="str">
        <f>IF('BUKU BESAR'!C32&lt;&gt;"", 'BUKU BESAR'!C32, "")</f>
        <v/>
      </c>
      <c r="D32" s="13" t="str">
        <f>IF('BUKU BESAR'!F32&lt;&gt;"", 'BUKU BESAR'!F32, "")</f>
        <v/>
      </c>
      <c r="E32" s="13" t="str">
        <f t="shared" si="0"/>
        <v/>
      </c>
      <c r="F32" s="13" t="str">
        <f t="shared" si="1"/>
        <v/>
      </c>
    </row>
    <row r="33" spans="1:6" ht="15.75" customHeight="1" x14ac:dyDescent="0.35">
      <c r="A33" s="12" t="str">
        <f>IF('BUKU BESAR'!A33&lt;&gt;"", 'BUKU BESAR'!A33, "")</f>
        <v/>
      </c>
      <c r="B33" s="12" t="str">
        <f>IF('BUKU BESAR'!B33&lt;&gt;"", 'BUKU BESAR'!B33, "")</f>
        <v/>
      </c>
      <c r="C33" s="12" t="str">
        <f>IF('BUKU BESAR'!C33&lt;&gt;"", 'BUKU BESAR'!C33, "")</f>
        <v/>
      </c>
      <c r="D33" s="13" t="str">
        <f>IF('BUKU BESAR'!F33&lt;&gt;"", 'BUKU BESAR'!F33, "")</f>
        <v/>
      </c>
      <c r="E33" s="13" t="str">
        <f t="shared" si="0"/>
        <v/>
      </c>
      <c r="F33" s="13" t="str">
        <f t="shared" si="1"/>
        <v/>
      </c>
    </row>
    <row r="34" spans="1:6" ht="15.75" customHeight="1" x14ac:dyDescent="0.35">
      <c r="A34" s="12" t="str">
        <f>IF('BUKU BESAR'!A34&lt;&gt;"", 'BUKU BESAR'!A34, "")</f>
        <v/>
      </c>
      <c r="B34" s="12" t="str">
        <f>IF('BUKU BESAR'!B34&lt;&gt;"", 'BUKU BESAR'!B34, "")</f>
        <v/>
      </c>
      <c r="C34" s="12" t="str">
        <f>IF('BUKU BESAR'!C34&lt;&gt;"", 'BUKU BESAR'!C34, "")</f>
        <v/>
      </c>
      <c r="D34" s="13" t="str">
        <f>IF('BUKU BESAR'!F34&lt;&gt;"", 'BUKU BESAR'!F34, "")</f>
        <v/>
      </c>
      <c r="E34" s="13" t="str">
        <f t="shared" si="0"/>
        <v/>
      </c>
      <c r="F34" s="13" t="str">
        <f t="shared" si="1"/>
        <v/>
      </c>
    </row>
    <row r="35" spans="1:6" ht="15.75" customHeight="1" x14ac:dyDescent="0.35">
      <c r="A35" s="12" t="str">
        <f>IF('BUKU BESAR'!A35&lt;&gt;"", 'BUKU BESAR'!A35, "")</f>
        <v/>
      </c>
      <c r="B35" s="12" t="str">
        <f>IF('BUKU BESAR'!B35&lt;&gt;"", 'BUKU BESAR'!B35, "")</f>
        <v/>
      </c>
      <c r="C35" s="12" t="str">
        <f>IF('BUKU BESAR'!C35&lt;&gt;"", 'BUKU BESAR'!C35, "")</f>
        <v/>
      </c>
      <c r="D35" s="13" t="str">
        <f>IF('BUKU BESAR'!F35&lt;&gt;"", 'BUKU BESAR'!F35, "")</f>
        <v/>
      </c>
      <c r="E35" s="13" t="str">
        <f t="shared" si="0"/>
        <v/>
      </c>
      <c r="F35" s="13" t="str">
        <f t="shared" si="1"/>
        <v/>
      </c>
    </row>
    <row r="36" spans="1:6" ht="15.75" customHeight="1" x14ac:dyDescent="0.35">
      <c r="A36" s="12" t="str">
        <f>IF('BUKU BESAR'!A36&lt;&gt;"", 'BUKU BESAR'!A36, "")</f>
        <v/>
      </c>
      <c r="B36" s="12" t="str">
        <f>IF('BUKU BESAR'!B36&lt;&gt;"", 'BUKU BESAR'!B36, "")</f>
        <v/>
      </c>
      <c r="C36" s="12" t="str">
        <f>IF('BUKU BESAR'!C36&lt;&gt;"", 'BUKU BESAR'!C36, "")</f>
        <v/>
      </c>
      <c r="D36" s="13" t="str">
        <f>IF('BUKU BESAR'!F36&lt;&gt;"", 'BUKU BESAR'!F36, "")</f>
        <v/>
      </c>
      <c r="E36" s="13" t="str">
        <f t="shared" si="0"/>
        <v/>
      </c>
      <c r="F36" s="13" t="str">
        <f t="shared" si="1"/>
        <v/>
      </c>
    </row>
    <row r="37" spans="1:6" ht="15.75" customHeight="1" x14ac:dyDescent="0.35">
      <c r="A37" s="12" t="str">
        <f>IF('BUKU BESAR'!A37&lt;&gt;"", 'BUKU BESAR'!A37, "")</f>
        <v/>
      </c>
      <c r="B37" s="12" t="str">
        <f>IF('BUKU BESAR'!B37&lt;&gt;"", 'BUKU BESAR'!B37, "")</f>
        <v/>
      </c>
      <c r="C37" s="12" t="str">
        <f>IF('BUKU BESAR'!C37&lt;&gt;"", 'BUKU BESAR'!C37, "")</f>
        <v/>
      </c>
      <c r="D37" s="13" t="str">
        <f>IF('BUKU BESAR'!F37&lt;&gt;"", 'BUKU BESAR'!F37, "")</f>
        <v/>
      </c>
      <c r="E37" s="13" t="str">
        <f t="shared" si="0"/>
        <v/>
      </c>
      <c r="F37" s="13" t="str">
        <f t="shared" si="1"/>
        <v/>
      </c>
    </row>
    <row r="38" spans="1:6" ht="15.75" customHeight="1" x14ac:dyDescent="0.35">
      <c r="A38" s="12" t="str">
        <f>IF('BUKU BESAR'!A38&lt;&gt;"", 'BUKU BESAR'!A38, "")</f>
        <v/>
      </c>
      <c r="B38" s="12" t="str">
        <f>IF('BUKU BESAR'!B38&lt;&gt;"", 'BUKU BESAR'!B38, "")</f>
        <v/>
      </c>
      <c r="C38" s="12" t="str">
        <f>IF('BUKU BESAR'!C38&lt;&gt;"", 'BUKU BESAR'!C38, "")</f>
        <v/>
      </c>
      <c r="D38" s="13" t="str">
        <f>IF('BUKU BESAR'!F38&lt;&gt;"", 'BUKU BESAR'!F38, "")</f>
        <v/>
      </c>
      <c r="E38" s="13" t="str">
        <f t="shared" si="0"/>
        <v/>
      </c>
      <c r="F38" s="13" t="str">
        <f t="shared" si="1"/>
        <v/>
      </c>
    </row>
    <row r="39" spans="1:6" ht="15.75" customHeight="1" x14ac:dyDescent="0.35">
      <c r="A39" s="12" t="str">
        <f>IF('BUKU BESAR'!A39&lt;&gt;"", 'BUKU BESAR'!A39, "")</f>
        <v/>
      </c>
      <c r="B39" s="12" t="str">
        <f>IF('BUKU BESAR'!B39&lt;&gt;"", 'BUKU BESAR'!B39, "")</f>
        <v/>
      </c>
      <c r="C39" s="12" t="str">
        <f>IF('BUKU BESAR'!C39&lt;&gt;"", 'BUKU BESAR'!C39, "")</f>
        <v/>
      </c>
      <c r="D39" s="13" t="str">
        <f>IF('BUKU BESAR'!F39&lt;&gt;"", 'BUKU BESAR'!F39, "")</f>
        <v/>
      </c>
      <c r="E39" s="13" t="str">
        <f t="shared" ref="E39:E70" si="2">IF(C39="", "", IF(OR(C39="Aset", C39="HPP", C39="Beban Operasional"), MAX(0, D39), MAX(0, -D39)))</f>
        <v/>
      </c>
      <c r="F39" s="13" t="str">
        <f t="shared" ref="F39:F70" si="3">IF(C39="", "", IF(OR(C39="Aset", C39="HPP", C39="Beban Operasional"), MAX(0, -D39), MAX(0, D39)))</f>
        <v/>
      </c>
    </row>
    <row r="40" spans="1:6" ht="15.75" customHeight="1" x14ac:dyDescent="0.35">
      <c r="A40" s="12" t="str">
        <f>IF('BUKU BESAR'!A40&lt;&gt;"", 'BUKU BESAR'!A40, "")</f>
        <v/>
      </c>
      <c r="B40" s="12" t="str">
        <f>IF('BUKU BESAR'!B40&lt;&gt;"", 'BUKU BESAR'!B40, "")</f>
        <v/>
      </c>
      <c r="C40" s="12" t="str">
        <f>IF('BUKU BESAR'!C40&lt;&gt;"", 'BUKU BESAR'!C40, "")</f>
        <v/>
      </c>
      <c r="D40" s="13" t="str">
        <f>IF('BUKU BESAR'!F40&lt;&gt;"", 'BUKU BESAR'!F40, "")</f>
        <v/>
      </c>
      <c r="E40" s="13" t="str">
        <f t="shared" si="2"/>
        <v/>
      </c>
      <c r="F40" s="13" t="str">
        <f t="shared" si="3"/>
        <v/>
      </c>
    </row>
    <row r="41" spans="1:6" ht="15.75" customHeight="1" x14ac:dyDescent="0.35">
      <c r="A41" s="12" t="str">
        <f>IF('BUKU BESAR'!A41&lt;&gt;"", 'BUKU BESAR'!A41, "")</f>
        <v/>
      </c>
      <c r="B41" s="12" t="str">
        <f>IF('BUKU BESAR'!B41&lt;&gt;"", 'BUKU BESAR'!B41, "")</f>
        <v/>
      </c>
      <c r="C41" s="12" t="str">
        <f>IF('BUKU BESAR'!C41&lt;&gt;"", 'BUKU BESAR'!C41, "")</f>
        <v/>
      </c>
      <c r="D41" s="13" t="str">
        <f>IF('BUKU BESAR'!F41&lt;&gt;"", 'BUKU BESAR'!F41, "")</f>
        <v/>
      </c>
      <c r="E41" s="13" t="str">
        <f t="shared" si="2"/>
        <v/>
      </c>
      <c r="F41" s="13" t="str">
        <f t="shared" si="3"/>
        <v/>
      </c>
    </row>
    <row r="42" spans="1:6" ht="15.75" customHeight="1" x14ac:dyDescent="0.35">
      <c r="A42" s="12" t="str">
        <f>IF('BUKU BESAR'!A42&lt;&gt;"", 'BUKU BESAR'!A42, "")</f>
        <v/>
      </c>
      <c r="B42" s="12" t="str">
        <f>IF('BUKU BESAR'!B42&lt;&gt;"", 'BUKU BESAR'!B42, "")</f>
        <v/>
      </c>
      <c r="C42" s="12" t="str">
        <f>IF('BUKU BESAR'!C42&lt;&gt;"", 'BUKU BESAR'!C42, "")</f>
        <v/>
      </c>
      <c r="D42" s="13" t="str">
        <f>IF('BUKU BESAR'!F42&lt;&gt;"", 'BUKU BESAR'!F42, "")</f>
        <v/>
      </c>
      <c r="E42" s="13" t="str">
        <f t="shared" si="2"/>
        <v/>
      </c>
      <c r="F42" s="13" t="str">
        <f t="shared" si="3"/>
        <v/>
      </c>
    </row>
    <row r="43" spans="1:6" ht="15.75" customHeight="1" x14ac:dyDescent="0.35">
      <c r="A43" s="12" t="str">
        <f>IF('BUKU BESAR'!A43&lt;&gt;"", 'BUKU BESAR'!A43, "")</f>
        <v/>
      </c>
      <c r="B43" s="12" t="str">
        <f>IF('BUKU BESAR'!B43&lt;&gt;"", 'BUKU BESAR'!B43, "")</f>
        <v/>
      </c>
      <c r="C43" s="12" t="str">
        <f>IF('BUKU BESAR'!C43&lt;&gt;"", 'BUKU BESAR'!C43, "")</f>
        <v/>
      </c>
      <c r="D43" s="13" t="str">
        <f>IF('BUKU BESAR'!F43&lt;&gt;"", 'BUKU BESAR'!F43, "")</f>
        <v/>
      </c>
      <c r="E43" s="13" t="str">
        <f t="shared" si="2"/>
        <v/>
      </c>
      <c r="F43" s="13" t="str">
        <f t="shared" si="3"/>
        <v/>
      </c>
    </row>
    <row r="44" spans="1:6" ht="15.75" customHeight="1" x14ac:dyDescent="0.35">
      <c r="A44" s="12" t="str">
        <f>IF('BUKU BESAR'!A44&lt;&gt;"", 'BUKU BESAR'!A44, "")</f>
        <v/>
      </c>
      <c r="B44" s="12" t="str">
        <f>IF('BUKU BESAR'!B44&lt;&gt;"", 'BUKU BESAR'!B44, "")</f>
        <v/>
      </c>
      <c r="C44" s="12" t="str">
        <f>IF('BUKU BESAR'!C44&lt;&gt;"", 'BUKU BESAR'!C44, "")</f>
        <v/>
      </c>
      <c r="D44" s="13" t="str">
        <f>IF('BUKU BESAR'!F44&lt;&gt;"", 'BUKU BESAR'!F44, "")</f>
        <v/>
      </c>
      <c r="E44" s="13" t="str">
        <f t="shared" si="2"/>
        <v/>
      </c>
      <c r="F44" s="13" t="str">
        <f t="shared" si="3"/>
        <v/>
      </c>
    </row>
    <row r="45" spans="1:6" ht="15.75" customHeight="1" x14ac:dyDescent="0.35">
      <c r="A45" s="12" t="str">
        <f>IF('BUKU BESAR'!A45&lt;&gt;"", 'BUKU BESAR'!A45, "")</f>
        <v/>
      </c>
      <c r="B45" s="12" t="str">
        <f>IF('BUKU BESAR'!B45&lt;&gt;"", 'BUKU BESAR'!B45, "")</f>
        <v/>
      </c>
      <c r="C45" s="12" t="str">
        <f>IF('BUKU BESAR'!C45&lt;&gt;"", 'BUKU BESAR'!C45, "")</f>
        <v/>
      </c>
      <c r="D45" s="13" t="str">
        <f>IF('BUKU BESAR'!F45&lt;&gt;"", 'BUKU BESAR'!F45, "")</f>
        <v/>
      </c>
      <c r="E45" s="13" t="str">
        <f t="shared" si="2"/>
        <v/>
      </c>
      <c r="F45" s="13" t="str">
        <f t="shared" si="3"/>
        <v/>
      </c>
    </row>
    <row r="46" spans="1:6" ht="15.75" customHeight="1" x14ac:dyDescent="0.35">
      <c r="A46" s="12" t="str">
        <f>IF('BUKU BESAR'!A46&lt;&gt;"", 'BUKU BESAR'!A46, "")</f>
        <v/>
      </c>
      <c r="B46" s="12" t="str">
        <f>IF('BUKU BESAR'!B46&lt;&gt;"", 'BUKU BESAR'!B46, "")</f>
        <v/>
      </c>
      <c r="C46" s="12" t="str">
        <f>IF('BUKU BESAR'!C46&lt;&gt;"", 'BUKU BESAR'!C46, "")</f>
        <v/>
      </c>
      <c r="D46" s="13" t="str">
        <f>IF('BUKU BESAR'!F46&lt;&gt;"", 'BUKU BESAR'!F46, "")</f>
        <v/>
      </c>
      <c r="E46" s="13" t="str">
        <f t="shared" si="2"/>
        <v/>
      </c>
      <c r="F46" s="13" t="str">
        <f t="shared" si="3"/>
        <v/>
      </c>
    </row>
    <row r="47" spans="1:6" ht="15.75" customHeight="1" x14ac:dyDescent="0.35">
      <c r="A47" s="12" t="str">
        <f>IF('BUKU BESAR'!A47&lt;&gt;"", 'BUKU BESAR'!A47, "")</f>
        <v/>
      </c>
      <c r="B47" s="12" t="str">
        <f>IF('BUKU BESAR'!B47&lt;&gt;"", 'BUKU BESAR'!B47, "")</f>
        <v/>
      </c>
      <c r="C47" s="12" t="str">
        <f>IF('BUKU BESAR'!C47&lt;&gt;"", 'BUKU BESAR'!C47, "")</f>
        <v/>
      </c>
      <c r="D47" s="13" t="str">
        <f>IF('BUKU BESAR'!F47&lt;&gt;"", 'BUKU BESAR'!F47, "")</f>
        <v/>
      </c>
      <c r="E47" s="13" t="str">
        <f t="shared" si="2"/>
        <v/>
      </c>
      <c r="F47" s="13" t="str">
        <f t="shared" si="3"/>
        <v/>
      </c>
    </row>
    <row r="48" spans="1:6" ht="15.75" customHeight="1" x14ac:dyDescent="0.35">
      <c r="A48" s="12" t="str">
        <f>IF('BUKU BESAR'!A48&lt;&gt;"", 'BUKU BESAR'!A48, "")</f>
        <v/>
      </c>
      <c r="B48" s="12" t="str">
        <f>IF('BUKU BESAR'!B48&lt;&gt;"", 'BUKU BESAR'!B48, "")</f>
        <v/>
      </c>
      <c r="C48" s="12" t="str">
        <f>IF('BUKU BESAR'!C48&lt;&gt;"", 'BUKU BESAR'!C48, "")</f>
        <v/>
      </c>
      <c r="D48" s="13" t="str">
        <f>IF('BUKU BESAR'!F48&lt;&gt;"", 'BUKU BESAR'!F48, "")</f>
        <v/>
      </c>
      <c r="E48" s="13" t="str">
        <f t="shared" si="2"/>
        <v/>
      </c>
      <c r="F48" s="13" t="str">
        <f t="shared" si="3"/>
        <v/>
      </c>
    </row>
    <row r="49" spans="1:6" ht="15.75" customHeight="1" x14ac:dyDescent="0.35">
      <c r="A49" s="12" t="str">
        <f>IF('BUKU BESAR'!A49&lt;&gt;"", 'BUKU BESAR'!A49, "")</f>
        <v/>
      </c>
      <c r="B49" s="12" t="str">
        <f>IF('BUKU BESAR'!B49&lt;&gt;"", 'BUKU BESAR'!B49, "")</f>
        <v/>
      </c>
      <c r="C49" s="12" t="str">
        <f>IF('BUKU BESAR'!C49&lt;&gt;"", 'BUKU BESAR'!C49, "")</f>
        <v/>
      </c>
      <c r="D49" s="13" t="str">
        <f>IF('BUKU BESAR'!F49&lt;&gt;"", 'BUKU BESAR'!F49, "")</f>
        <v/>
      </c>
      <c r="E49" s="13" t="str">
        <f t="shared" si="2"/>
        <v/>
      </c>
      <c r="F49" s="13" t="str">
        <f t="shared" si="3"/>
        <v/>
      </c>
    </row>
    <row r="50" spans="1:6" ht="15.75" customHeight="1" x14ac:dyDescent="0.35">
      <c r="A50" s="12" t="str">
        <f>IF('BUKU BESAR'!A50&lt;&gt;"", 'BUKU BESAR'!A50, "")</f>
        <v/>
      </c>
      <c r="B50" s="12" t="str">
        <f>IF('BUKU BESAR'!B50&lt;&gt;"", 'BUKU BESAR'!B50, "")</f>
        <v/>
      </c>
      <c r="C50" s="12" t="str">
        <f>IF('BUKU BESAR'!C50&lt;&gt;"", 'BUKU BESAR'!C50, "")</f>
        <v/>
      </c>
      <c r="D50" s="13" t="str">
        <f>IF('BUKU BESAR'!F50&lt;&gt;"", 'BUKU BESAR'!F50, "")</f>
        <v/>
      </c>
      <c r="E50" s="13" t="str">
        <f t="shared" si="2"/>
        <v/>
      </c>
      <c r="F50" s="13" t="str">
        <f t="shared" si="3"/>
        <v/>
      </c>
    </row>
    <row r="51" spans="1:6" ht="15.75" customHeight="1" x14ac:dyDescent="0.35">
      <c r="A51" s="12" t="str">
        <f>IF('BUKU BESAR'!A51&lt;&gt;"", 'BUKU BESAR'!A51, "")</f>
        <v/>
      </c>
      <c r="B51" s="12" t="str">
        <f>IF('BUKU BESAR'!B51&lt;&gt;"", 'BUKU BESAR'!B51, "")</f>
        <v/>
      </c>
      <c r="C51" s="12" t="str">
        <f>IF('BUKU BESAR'!C51&lt;&gt;"", 'BUKU BESAR'!C51, "")</f>
        <v/>
      </c>
      <c r="D51" s="13" t="str">
        <f>IF('BUKU BESAR'!F51&lt;&gt;"", 'BUKU BESAR'!F51, "")</f>
        <v/>
      </c>
      <c r="E51" s="13" t="str">
        <f t="shared" si="2"/>
        <v/>
      </c>
      <c r="F51" s="13" t="str">
        <f t="shared" si="3"/>
        <v/>
      </c>
    </row>
    <row r="52" spans="1:6" ht="15.75" customHeight="1" x14ac:dyDescent="0.35">
      <c r="A52" s="12" t="str">
        <f>IF('BUKU BESAR'!A52&lt;&gt;"", 'BUKU BESAR'!A52, "")</f>
        <v/>
      </c>
      <c r="B52" s="12" t="str">
        <f>IF('BUKU BESAR'!B52&lt;&gt;"", 'BUKU BESAR'!B52, "")</f>
        <v/>
      </c>
      <c r="C52" s="12" t="str">
        <f>IF('BUKU BESAR'!C52&lt;&gt;"", 'BUKU BESAR'!C52, "")</f>
        <v/>
      </c>
      <c r="D52" s="13" t="str">
        <f>IF('BUKU BESAR'!F52&lt;&gt;"", 'BUKU BESAR'!F52, "")</f>
        <v/>
      </c>
      <c r="E52" s="13" t="str">
        <f t="shared" si="2"/>
        <v/>
      </c>
      <c r="F52" s="13" t="str">
        <f t="shared" si="3"/>
        <v/>
      </c>
    </row>
    <row r="53" spans="1:6" ht="15.75" customHeight="1" x14ac:dyDescent="0.35">
      <c r="A53" s="12" t="str">
        <f>IF('BUKU BESAR'!A53&lt;&gt;"", 'BUKU BESAR'!A53, "")</f>
        <v/>
      </c>
      <c r="B53" s="12" t="str">
        <f>IF('BUKU BESAR'!B53&lt;&gt;"", 'BUKU BESAR'!B53, "")</f>
        <v/>
      </c>
      <c r="C53" s="12" t="str">
        <f>IF('BUKU BESAR'!C53&lt;&gt;"", 'BUKU BESAR'!C53, "")</f>
        <v/>
      </c>
      <c r="D53" s="13" t="str">
        <f>IF('BUKU BESAR'!F53&lt;&gt;"", 'BUKU BESAR'!F53, "")</f>
        <v/>
      </c>
      <c r="E53" s="13" t="str">
        <f t="shared" si="2"/>
        <v/>
      </c>
      <c r="F53" s="13" t="str">
        <f t="shared" si="3"/>
        <v/>
      </c>
    </row>
    <row r="54" spans="1:6" ht="15.75" customHeight="1" x14ac:dyDescent="0.35">
      <c r="A54" s="12" t="str">
        <f>IF('BUKU BESAR'!A54&lt;&gt;"", 'BUKU BESAR'!A54, "")</f>
        <v/>
      </c>
      <c r="B54" s="12" t="str">
        <f>IF('BUKU BESAR'!B54&lt;&gt;"", 'BUKU BESAR'!B54, "")</f>
        <v/>
      </c>
      <c r="C54" s="12" t="str">
        <f>IF('BUKU BESAR'!C54&lt;&gt;"", 'BUKU BESAR'!C54, "")</f>
        <v/>
      </c>
      <c r="D54" s="13" t="str">
        <f>IF('BUKU BESAR'!F54&lt;&gt;"", 'BUKU BESAR'!F54, "")</f>
        <v/>
      </c>
      <c r="E54" s="13" t="str">
        <f t="shared" si="2"/>
        <v/>
      </c>
      <c r="F54" s="13" t="str">
        <f t="shared" si="3"/>
        <v/>
      </c>
    </row>
    <row r="55" spans="1:6" ht="15.75" customHeight="1" x14ac:dyDescent="0.35">
      <c r="A55" s="12" t="str">
        <f>IF('BUKU BESAR'!A55&lt;&gt;"", 'BUKU BESAR'!A55, "")</f>
        <v/>
      </c>
      <c r="B55" s="12" t="str">
        <f>IF('BUKU BESAR'!B55&lt;&gt;"", 'BUKU BESAR'!B55, "")</f>
        <v/>
      </c>
      <c r="C55" s="12" t="str">
        <f>IF('BUKU BESAR'!C55&lt;&gt;"", 'BUKU BESAR'!C55, "")</f>
        <v/>
      </c>
      <c r="D55" s="13" t="str">
        <f>IF('BUKU BESAR'!F55&lt;&gt;"", 'BUKU BESAR'!F55, "")</f>
        <v/>
      </c>
      <c r="E55" s="13" t="str">
        <f t="shared" si="2"/>
        <v/>
      </c>
      <c r="F55" s="13" t="str">
        <f t="shared" si="3"/>
        <v/>
      </c>
    </row>
    <row r="56" spans="1:6" ht="15.75" customHeight="1" x14ac:dyDescent="0.35">
      <c r="A56" s="12" t="str">
        <f>IF('BUKU BESAR'!A56&lt;&gt;"", 'BUKU BESAR'!A56, "")</f>
        <v/>
      </c>
      <c r="B56" s="12" t="str">
        <f>IF('BUKU BESAR'!B56&lt;&gt;"", 'BUKU BESAR'!B56, "")</f>
        <v/>
      </c>
      <c r="C56" s="12" t="str">
        <f>IF('BUKU BESAR'!C56&lt;&gt;"", 'BUKU BESAR'!C56, "")</f>
        <v/>
      </c>
      <c r="D56" s="13" t="str">
        <f>IF('BUKU BESAR'!F56&lt;&gt;"", 'BUKU BESAR'!F56, "")</f>
        <v/>
      </c>
      <c r="E56" s="13" t="str">
        <f t="shared" si="2"/>
        <v/>
      </c>
      <c r="F56" s="13" t="str">
        <f t="shared" si="3"/>
        <v/>
      </c>
    </row>
    <row r="57" spans="1:6" ht="15.75" customHeight="1" x14ac:dyDescent="0.35">
      <c r="A57" s="12" t="str">
        <f>IF('BUKU BESAR'!A57&lt;&gt;"", 'BUKU BESAR'!A57, "")</f>
        <v/>
      </c>
      <c r="B57" s="12" t="str">
        <f>IF('BUKU BESAR'!B57&lt;&gt;"", 'BUKU BESAR'!B57, "")</f>
        <v/>
      </c>
      <c r="C57" s="12" t="str">
        <f>IF('BUKU BESAR'!C57&lt;&gt;"", 'BUKU BESAR'!C57, "")</f>
        <v/>
      </c>
      <c r="D57" s="13" t="str">
        <f>IF('BUKU BESAR'!F57&lt;&gt;"", 'BUKU BESAR'!F57, "")</f>
        <v/>
      </c>
      <c r="E57" s="13" t="str">
        <f t="shared" si="2"/>
        <v/>
      </c>
      <c r="F57" s="13" t="str">
        <f t="shared" si="3"/>
        <v/>
      </c>
    </row>
    <row r="58" spans="1:6" ht="15.75" customHeight="1" x14ac:dyDescent="0.35">
      <c r="A58" s="12" t="str">
        <f>IF('BUKU BESAR'!A58&lt;&gt;"", 'BUKU BESAR'!A58, "")</f>
        <v/>
      </c>
      <c r="B58" s="12" t="str">
        <f>IF('BUKU BESAR'!B58&lt;&gt;"", 'BUKU BESAR'!B58, "")</f>
        <v/>
      </c>
      <c r="C58" s="12" t="str">
        <f>IF('BUKU BESAR'!C58&lt;&gt;"", 'BUKU BESAR'!C58, "")</f>
        <v/>
      </c>
      <c r="D58" s="13" t="str">
        <f>IF('BUKU BESAR'!F58&lt;&gt;"", 'BUKU BESAR'!F58, "")</f>
        <v/>
      </c>
      <c r="E58" s="13" t="str">
        <f t="shared" si="2"/>
        <v/>
      </c>
      <c r="F58" s="13" t="str">
        <f t="shared" si="3"/>
        <v/>
      </c>
    </row>
    <row r="59" spans="1:6" ht="15.75" customHeight="1" x14ac:dyDescent="0.35">
      <c r="A59" s="12" t="str">
        <f>IF('BUKU BESAR'!A59&lt;&gt;"", 'BUKU BESAR'!A59, "")</f>
        <v/>
      </c>
      <c r="B59" s="12" t="str">
        <f>IF('BUKU BESAR'!B59&lt;&gt;"", 'BUKU BESAR'!B59, "")</f>
        <v/>
      </c>
      <c r="C59" s="12" t="str">
        <f>IF('BUKU BESAR'!C59&lt;&gt;"", 'BUKU BESAR'!C59, "")</f>
        <v/>
      </c>
      <c r="D59" s="13" t="str">
        <f>IF('BUKU BESAR'!F59&lt;&gt;"", 'BUKU BESAR'!F59, "")</f>
        <v/>
      </c>
      <c r="E59" s="13" t="str">
        <f t="shared" si="2"/>
        <v/>
      </c>
      <c r="F59" s="13" t="str">
        <f t="shared" si="3"/>
        <v/>
      </c>
    </row>
    <row r="60" spans="1:6" ht="15.75" customHeight="1" x14ac:dyDescent="0.35">
      <c r="A60" s="12" t="str">
        <f>IF('BUKU BESAR'!A60&lt;&gt;"", 'BUKU BESAR'!A60, "")</f>
        <v/>
      </c>
      <c r="B60" s="12" t="str">
        <f>IF('BUKU BESAR'!B60&lt;&gt;"", 'BUKU BESAR'!B60, "")</f>
        <v/>
      </c>
      <c r="C60" s="12" t="str">
        <f>IF('BUKU BESAR'!C60&lt;&gt;"", 'BUKU BESAR'!C60, "")</f>
        <v/>
      </c>
      <c r="D60" s="13" t="str">
        <f>IF('BUKU BESAR'!F60&lt;&gt;"", 'BUKU BESAR'!F60, "")</f>
        <v/>
      </c>
      <c r="E60" s="13" t="str">
        <f t="shared" si="2"/>
        <v/>
      </c>
      <c r="F60" s="13" t="str">
        <f t="shared" si="3"/>
        <v/>
      </c>
    </row>
    <row r="61" spans="1:6" ht="15.75" customHeight="1" x14ac:dyDescent="0.35">
      <c r="A61" s="12" t="str">
        <f>IF('BUKU BESAR'!A61&lt;&gt;"", 'BUKU BESAR'!A61, "")</f>
        <v/>
      </c>
      <c r="B61" s="12" t="str">
        <f>IF('BUKU BESAR'!B61&lt;&gt;"", 'BUKU BESAR'!B61, "")</f>
        <v/>
      </c>
      <c r="C61" s="12" t="str">
        <f>IF('BUKU BESAR'!C61&lt;&gt;"", 'BUKU BESAR'!C61, "")</f>
        <v/>
      </c>
      <c r="D61" s="13" t="str">
        <f>IF('BUKU BESAR'!F61&lt;&gt;"", 'BUKU BESAR'!F61, "")</f>
        <v/>
      </c>
      <c r="E61" s="13" t="str">
        <f t="shared" si="2"/>
        <v/>
      </c>
      <c r="F61" s="13" t="str">
        <f t="shared" si="3"/>
        <v/>
      </c>
    </row>
    <row r="62" spans="1:6" ht="15.75" customHeight="1" x14ac:dyDescent="0.35">
      <c r="A62" s="12" t="str">
        <f>IF('BUKU BESAR'!A62&lt;&gt;"", 'BUKU BESAR'!A62, "")</f>
        <v/>
      </c>
      <c r="B62" s="12" t="str">
        <f>IF('BUKU BESAR'!B62&lt;&gt;"", 'BUKU BESAR'!B62, "")</f>
        <v/>
      </c>
      <c r="C62" s="12" t="str">
        <f>IF('BUKU BESAR'!C62&lt;&gt;"", 'BUKU BESAR'!C62, "")</f>
        <v/>
      </c>
      <c r="D62" s="13" t="str">
        <f>IF('BUKU BESAR'!F62&lt;&gt;"", 'BUKU BESAR'!F62, "")</f>
        <v/>
      </c>
      <c r="E62" s="13" t="str">
        <f t="shared" si="2"/>
        <v/>
      </c>
      <c r="F62" s="13" t="str">
        <f t="shared" si="3"/>
        <v/>
      </c>
    </row>
    <row r="63" spans="1:6" ht="15.75" customHeight="1" x14ac:dyDescent="0.35">
      <c r="A63" s="12" t="str">
        <f>IF('BUKU BESAR'!A63&lt;&gt;"", 'BUKU BESAR'!A63, "")</f>
        <v/>
      </c>
      <c r="B63" s="12" t="str">
        <f>IF('BUKU BESAR'!B63&lt;&gt;"", 'BUKU BESAR'!B63, "")</f>
        <v/>
      </c>
      <c r="C63" s="12" t="str">
        <f>IF('BUKU BESAR'!C63&lt;&gt;"", 'BUKU BESAR'!C63, "")</f>
        <v/>
      </c>
      <c r="D63" s="13" t="str">
        <f>IF('BUKU BESAR'!F63&lt;&gt;"", 'BUKU BESAR'!F63, "")</f>
        <v/>
      </c>
      <c r="E63" s="13" t="str">
        <f t="shared" si="2"/>
        <v/>
      </c>
      <c r="F63" s="13" t="str">
        <f t="shared" si="3"/>
        <v/>
      </c>
    </row>
    <row r="64" spans="1:6" ht="15.75" customHeight="1" x14ac:dyDescent="0.35">
      <c r="A64" s="12" t="str">
        <f>IF('BUKU BESAR'!A64&lt;&gt;"", 'BUKU BESAR'!A64, "")</f>
        <v/>
      </c>
      <c r="B64" s="12" t="str">
        <f>IF('BUKU BESAR'!B64&lt;&gt;"", 'BUKU BESAR'!B64, "")</f>
        <v/>
      </c>
      <c r="C64" s="12" t="str">
        <f>IF('BUKU BESAR'!C64&lt;&gt;"", 'BUKU BESAR'!C64, "")</f>
        <v/>
      </c>
      <c r="D64" s="13" t="str">
        <f>IF('BUKU BESAR'!F64&lt;&gt;"", 'BUKU BESAR'!F64, "")</f>
        <v/>
      </c>
      <c r="E64" s="13" t="str">
        <f t="shared" si="2"/>
        <v/>
      </c>
      <c r="F64" s="13" t="str">
        <f t="shared" si="3"/>
        <v/>
      </c>
    </row>
    <row r="65" spans="1:6" ht="15.75" customHeight="1" x14ac:dyDescent="0.35">
      <c r="A65" s="12" t="str">
        <f>IF('BUKU BESAR'!A65&lt;&gt;"", 'BUKU BESAR'!A65, "")</f>
        <v/>
      </c>
      <c r="B65" s="12" t="str">
        <f>IF('BUKU BESAR'!B65&lt;&gt;"", 'BUKU BESAR'!B65, "")</f>
        <v/>
      </c>
      <c r="C65" s="12" t="str">
        <f>IF('BUKU BESAR'!C65&lt;&gt;"", 'BUKU BESAR'!C65, "")</f>
        <v/>
      </c>
      <c r="D65" s="13" t="str">
        <f>IF('BUKU BESAR'!F65&lt;&gt;"", 'BUKU BESAR'!F65, "")</f>
        <v/>
      </c>
      <c r="E65" s="13" t="str">
        <f t="shared" si="2"/>
        <v/>
      </c>
      <c r="F65" s="13" t="str">
        <f t="shared" si="3"/>
        <v/>
      </c>
    </row>
    <row r="66" spans="1:6" ht="15.75" customHeight="1" x14ac:dyDescent="0.35">
      <c r="A66" s="12" t="str">
        <f>IF('BUKU BESAR'!A66&lt;&gt;"", 'BUKU BESAR'!A66, "")</f>
        <v/>
      </c>
      <c r="B66" s="12" t="str">
        <f>IF('BUKU BESAR'!B66&lt;&gt;"", 'BUKU BESAR'!B66, "")</f>
        <v/>
      </c>
      <c r="C66" s="12" t="str">
        <f>IF('BUKU BESAR'!C66&lt;&gt;"", 'BUKU BESAR'!C66, "")</f>
        <v/>
      </c>
      <c r="D66" s="13" t="str">
        <f>IF('BUKU BESAR'!F66&lt;&gt;"", 'BUKU BESAR'!F66, "")</f>
        <v/>
      </c>
      <c r="E66" s="13" t="str">
        <f t="shared" si="2"/>
        <v/>
      </c>
      <c r="F66" s="13" t="str">
        <f t="shared" si="3"/>
        <v/>
      </c>
    </row>
    <row r="67" spans="1:6" ht="15.75" customHeight="1" x14ac:dyDescent="0.35">
      <c r="A67" s="12" t="str">
        <f>IF('BUKU BESAR'!A67&lt;&gt;"", 'BUKU BESAR'!A67, "")</f>
        <v/>
      </c>
      <c r="B67" s="12" t="str">
        <f>IF('BUKU BESAR'!B67&lt;&gt;"", 'BUKU BESAR'!B67, "")</f>
        <v/>
      </c>
      <c r="C67" s="12" t="str">
        <f>IF('BUKU BESAR'!C67&lt;&gt;"", 'BUKU BESAR'!C67, "")</f>
        <v/>
      </c>
      <c r="D67" s="13" t="str">
        <f>IF('BUKU BESAR'!F67&lt;&gt;"", 'BUKU BESAR'!F67, "")</f>
        <v/>
      </c>
      <c r="E67" s="13" t="str">
        <f t="shared" si="2"/>
        <v/>
      </c>
      <c r="F67" s="13" t="str">
        <f t="shared" si="3"/>
        <v/>
      </c>
    </row>
    <row r="68" spans="1:6" ht="15.75" customHeight="1" x14ac:dyDescent="0.35">
      <c r="A68" s="12" t="str">
        <f>IF('BUKU BESAR'!A68&lt;&gt;"", 'BUKU BESAR'!A68, "")</f>
        <v/>
      </c>
      <c r="B68" s="12" t="str">
        <f>IF('BUKU BESAR'!B68&lt;&gt;"", 'BUKU BESAR'!B68, "")</f>
        <v/>
      </c>
      <c r="C68" s="12" t="str">
        <f>IF('BUKU BESAR'!C68&lt;&gt;"", 'BUKU BESAR'!C68, "")</f>
        <v/>
      </c>
      <c r="D68" s="13" t="str">
        <f>IF('BUKU BESAR'!F68&lt;&gt;"", 'BUKU BESAR'!F68, "")</f>
        <v/>
      </c>
      <c r="E68" s="13" t="str">
        <f t="shared" si="2"/>
        <v/>
      </c>
      <c r="F68" s="13" t="str">
        <f t="shared" si="3"/>
        <v/>
      </c>
    </row>
    <row r="69" spans="1:6" ht="15.75" customHeight="1" x14ac:dyDescent="0.35">
      <c r="A69" s="12" t="str">
        <f>IF('BUKU BESAR'!A69&lt;&gt;"", 'BUKU BESAR'!A69, "")</f>
        <v/>
      </c>
      <c r="B69" s="12" t="str">
        <f>IF('BUKU BESAR'!B69&lt;&gt;"", 'BUKU BESAR'!B69, "")</f>
        <v/>
      </c>
      <c r="C69" s="12" t="str">
        <f>IF('BUKU BESAR'!C69&lt;&gt;"", 'BUKU BESAR'!C69, "")</f>
        <v/>
      </c>
      <c r="D69" s="13" t="str">
        <f>IF('BUKU BESAR'!F69&lt;&gt;"", 'BUKU BESAR'!F69, "")</f>
        <v/>
      </c>
      <c r="E69" s="13" t="str">
        <f t="shared" si="2"/>
        <v/>
      </c>
      <c r="F69" s="13" t="str">
        <f t="shared" si="3"/>
        <v/>
      </c>
    </row>
    <row r="70" spans="1:6" ht="15.75" customHeight="1" x14ac:dyDescent="0.35">
      <c r="A70" s="12" t="str">
        <f>IF('BUKU BESAR'!A70&lt;&gt;"", 'BUKU BESAR'!A70, "")</f>
        <v/>
      </c>
      <c r="B70" s="12" t="str">
        <f>IF('BUKU BESAR'!B70&lt;&gt;"", 'BUKU BESAR'!B70, "")</f>
        <v/>
      </c>
      <c r="C70" s="12" t="str">
        <f>IF('BUKU BESAR'!C70&lt;&gt;"", 'BUKU BESAR'!C70, "")</f>
        <v/>
      </c>
      <c r="D70" s="13" t="str">
        <f>IF('BUKU BESAR'!F70&lt;&gt;"", 'BUKU BESAR'!F70, "")</f>
        <v/>
      </c>
      <c r="E70" s="13" t="str">
        <f t="shared" si="2"/>
        <v/>
      </c>
      <c r="F70" s="13" t="str">
        <f t="shared" si="3"/>
        <v/>
      </c>
    </row>
    <row r="71" spans="1:6" ht="15.75" customHeight="1" x14ac:dyDescent="0.35">
      <c r="A71" s="12" t="str">
        <f>IF('BUKU BESAR'!A71&lt;&gt;"", 'BUKU BESAR'!A71, "")</f>
        <v/>
      </c>
      <c r="B71" s="12" t="str">
        <f>IF('BUKU BESAR'!B71&lt;&gt;"", 'BUKU BESAR'!B71, "")</f>
        <v/>
      </c>
      <c r="C71" s="12" t="str">
        <f>IF('BUKU BESAR'!C71&lt;&gt;"", 'BUKU BESAR'!C71, "")</f>
        <v/>
      </c>
      <c r="D71" s="13" t="str">
        <f>IF('BUKU BESAR'!F71&lt;&gt;"", 'BUKU BESAR'!F71, "")</f>
        <v/>
      </c>
      <c r="E71" s="13" t="str">
        <f t="shared" ref="E71:E102" si="4">IF(C71="", "", IF(OR(C71="Aset", C71="HPP", C71="Beban Operasional"), MAX(0, D71), MAX(0, -D71)))</f>
        <v/>
      </c>
      <c r="F71" s="13" t="str">
        <f t="shared" ref="F71:F102" si="5">IF(C71="", "", IF(OR(C71="Aset", C71="HPP", C71="Beban Operasional"), MAX(0, -D71), MAX(0, D71)))</f>
        <v/>
      </c>
    </row>
    <row r="72" spans="1:6" ht="15.75" customHeight="1" x14ac:dyDescent="0.35">
      <c r="A72" s="12" t="str">
        <f>IF('BUKU BESAR'!A72&lt;&gt;"", 'BUKU BESAR'!A72, "")</f>
        <v/>
      </c>
      <c r="B72" s="12" t="str">
        <f>IF('BUKU BESAR'!B72&lt;&gt;"", 'BUKU BESAR'!B72, "")</f>
        <v/>
      </c>
      <c r="C72" s="12" t="str">
        <f>IF('BUKU BESAR'!C72&lt;&gt;"", 'BUKU BESAR'!C72, "")</f>
        <v/>
      </c>
      <c r="D72" s="13" t="str">
        <f>IF('BUKU BESAR'!F72&lt;&gt;"", 'BUKU BESAR'!F72, "")</f>
        <v/>
      </c>
      <c r="E72" s="13" t="str">
        <f t="shared" si="4"/>
        <v/>
      </c>
      <c r="F72" s="13" t="str">
        <f t="shared" si="5"/>
        <v/>
      </c>
    </row>
    <row r="73" spans="1:6" ht="15.75" customHeight="1" x14ac:dyDescent="0.35">
      <c r="A73" s="12" t="str">
        <f>IF('BUKU BESAR'!A73&lt;&gt;"", 'BUKU BESAR'!A73, "")</f>
        <v/>
      </c>
      <c r="B73" s="12" t="str">
        <f>IF('BUKU BESAR'!B73&lt;&gt;"", 'BUKU BESAR'!B73, "")</f>
        <v/>
      </c>
      <c r="C73" s="12" t="str">
        <f>IF('BUKU BESAR'!C73&lt;&gt;"", 'BUKU BESAR'!C73, "")</f>
        <v/>
      </c>
      <c r="D73" s="13" t="str">
        <f>IF('BUKU BESAR'!F73&lt;&gt;"", 'BUKU BESAR'!F73, "")</f>
        <v/>
      </c>
      <c r="E73" s="13" t="str">
        <f t="shared" si="4"/>
        <v/>
      </c>
      <c r="F73" s="13" t="str">
        <f t="shared" si="5"/>
        <v/>
      </c>
    </row>
    <row r="74" spans="1:6" ht="15.75" customHeight="1" x14ac:dyDescent="0.35">
      <c r="A74" s="12" t="str">
        <f>IF('BUKU BESAR'!A74&lt;&gt;"", 'BUKU BESAR'!A74, "")</f>
        <v/>
      </c>
      <c r="B74" s="12" t="str">
        <f>IF('BUKU BESAR'!B74&lt;&gt;"", 'BUKU BESAR'!B74, "")</f>
        <v/>
      </c>
      <c r="C74" s="12" t="str">
        <f>IF('BUKU BESAR'!C74&lt;&gt;"", 'BUKU BESAR'!C74, "")</f>
        <v/>
      </c>
      <c r="D74" s="13" t="str">
        <f>IF('BUKU BESAR'!F74&lt;&gt;"", 'BUKU BESAR'!F74, "")</f>
        <v/>
      </c>
      <c r="E74" s="13" t="str">
        <f t="shared" si="4"/>
        <v/>
      </c>
      <c r="F74" s="13" t="str">
        <f t="shared" si="5"/>
        <v/>
      </c>
    </row>
    <row r="75" spans="1:6" ht="15.75" customHeight="1" x14ac:dyDescent="0.35">
      <c r="A75" s="12" t="str">
        <f>IF('BUKU BESAR'!A75&lt;&gt;"", 'BUKU BESAR'!A75, "")</f>
        <v/>
      </c>
      <c r="B75" s="12" t="str">
        <f>IF('BUKU BESAR'!B75&lt;&gt;"", 'BUKU BESAR'!B75, "")</f>
        <v/>
      </c>
      <c r="C75" s="12" t="str">
        <f>IF('BUKU BESAR'!C75&lt;&gt;"", 'BUKU BESAR'!C75, "")</f>
        <v/>
      </c>
      <c r="D75" s="13" t="str">
        <f>IF('BUKU BESAR'!F75&lt;&gt;"", 'BUKU BESAR'!F75, "")</f>
        <v/>
      </c>
      <c r="E75" s="13" t="str">
        <f t="shared" si="4"/>
        <v/>
      </c>
      <c r="F75" s="13" t="str">
        <f t="shared" si="5"/>
        <v/>
      </c>
    </row>
    <row r="76" spans="1:6" ht="15.75" customHeight="1" x14ac:dyDescent="0.35">
      <c r="A76" s="12" t="str">
        <f>IF('BUKU BESAR'!A76&lt;&gt;"", 'BUKU BESAR'!A76, "")</f>
        <v/>
      </c>
      <c r="B76" s="12" t="str">
        <f>IF('BUKU BESAR'!B76&lt;&gt;"", 'BUKU BESAR'!B76, "")</f>
        <v/>
      </c>
      <c r="C76" s="12" t="str">
        <f>IF('BUKU BESAR'!C76&lt;&gt;"", 'BUKU BESAR'!C76, "")</f>
        <v/>
      </c>
      <c r="D76" s="13" t="str">
        <f>IF('BUKU BESAR'!F76&lt;&gt;"", 'BUKU BESAR'!F76, "")</f>
        <v/>
      </c>
      <c r="E76" s="13" t="str">
        <f t="shared" si="4"/>
        <v/>
      </c>
      <c r="F76" s="13" t="str">
        <f t="shared" si="5"/>
        <v/>
      </c>
    </row>
    <row r="77" spans="1:6" ht="15.75" customHeight="1" x14ac:dyDescent="0.35">
      <c r="A77" s="12" t="str">
        <f>IF('BUKU BESAR'!A77&lt;&gt;"", 'BUKU BESAR'!A77, "")</f>
        <v/>
      </c>
      <c r="B77" s="12" t="str">
        <f>IF('BUKU BESAR'!B77&lt;&gt;"", 'BUKU BESAR'!B77, "")</f>
        <v/>
      </c>
      <c r="C77" s="12" t="str">
        <f>IF('BUKU BESAR'!C77&lt;&gt;"", 'BUKU BESAR'!C77, "")</f>
        <v/>
      </c>
      <c r="D77" s="13" t="str">
        <f>IF('BUKU BESAR'!F77&lt;&gt;"", 'BUKU BESAR'!F77, "")</f>
        <v/>
      </c>
      <c r="E77" s="13" t="str">
        <f t="shared" si="4"/>
        <v/>
      </c>
      <c r="F77" s="13" t="str">
        <f t="shared" si="5"/>
        <v/>
      </c>
    </row>
    <row r="78" spans="1:6" ht="15.75" customHeight="1" x14ac:dyDescent="0.35">
      <c r="A78" s="12" t="str">
        <f>IF('BUKU BESAR'!A78&lt;&gt;"", 'BUKU BESAR'!A78, "")</f>
        <v/>
      </c>
      <c r="B78" s="12" t="str">
        <f>IF('BUKU BESAR'!B78&lt;&gt;"", 'BUKU BESAR'!B78, "")</f>
        <v/>
      </c>
      <c r="C78" s="12" t="str">
        <f>IF('BUKU BESAR'!C78&lt;&gt;"", 'BUKU BESAR'!C78, "")</f>
        <v/>
      </c>
      <c r="D78" s="13" t="str">
        <f>IF('BUKU BESAR'!F78&lt;&gt;"", 'BUKU BESAR'!F78, "")</f>
        <v/>
      </c>
      <c r="E78" s="13" t="str">
        <f t="shared" si="4"/>
        <v/>
      </c>
      <c r="F78" s="13" t="str">
        <f t="shared" si="5"/>
        <v/>
      </c>
    </row>
    <row r="79" spans="1:6" ht="15.75" customHeight="1" x14ac:dyDescent="0.35">
      <c r="A79" s="12" t="str">
        <f>IF('BUKU BESAR'!A79&lt;&gt;"", 'BUKU BESAR'!A79, "")</f>
        <v/>
      </c>
      <c r="B79" s="12" t="str">
        <f>IF('BUKU BESAR'!B79&lt;&gt;"", 'BUKU BESAR'!B79, "")</f>
        <v/>
      </c>
      <c r="C79" s="12" t="str">
        <f>IF('BUKU BESAR'!C79&lt;&gt;"", 'BUKU BESAR'!C79, "")</f>
        <v/>
      </c>
      <c r="D79" s="13" t="str">
        <f>IF('BUKU BESAR'!F79&lt;&gt;"", 'BUKU BESAR'!F79, "")</f>
        <v/>
      </c>
      <c r="E79" s="13" t="str">
        <f t="shared" si="4"/>
        <v/>
      </c>
      <c r="F79" s="13" t="str">
        <f t="shared" si="5"/>
        <v/>
      </c>
    </row>
    <row r="80" spans="1:6" ht="15.75" customHeight="1" x14ac:dyDescent="0.35">
      <c r="A80" s="12" t="str">
        <f>IF('BUKU BESAR'!A80&lt;&gt;"", 'BUKU BESAR'!A80, "")</f>
        <v/>
      </c>
      <c r="B80" s="12" t="str">
        <f>IF('BUKU BESAR'!B80&lt;&gt;"", 'BUKU BESAR'!B80, "")</f>
        <v/>
      </c>
      <c r="C80" s="12" t="str">
        <f>IF('BUKU BESAR'!C80&lt;&gt;"", 'BUKU BESAR'!C80, "")</f>
        <v/>
      </c>
      <c r="D80" s="13" t="str">
        <f>IF('BUKU BESAR'!F80&lt;&gt;"", 'BUKU BESAR'!F80, "")</f>
        <v/>
      </c>
      <c r="E80" s="13" t="str">
        <f t="shared" si="4"/>
        <v/>
      </c>
      <c r="F80" s="13" t="str">
        <f t="shared" si="5"/>
        <v/>
      </c>
    </row>
    <row r="81" spans="1:6" ht="15.75" customHeight="1" x14ac:dyDescent="0.35">
      <c r="A81" s="12" t="str">
        <f>IF('BUKU BESAR'!A81&lt;&gt;"", 'BUKU BESAR'!A81, "")</f>
        <v/>
      </c>
      <c r="B81" s="12" t="str">
        <f>IF('BUKU BESAR'!B81&lt;&gt;"", 'BUKU BESAR'!B81, "")</f>
        <v/>
      </c>
      <c r="C81" s="12" t="str">
        <f>IF('BUKU BESAR'!C81&lt;&gt;"", 'BUKU BESAR'!C81, "")</f>
        <v/>
      </c>
      <c r="D81" s="13" t="str">
        <f>IF('BUKU BESAR'!F81&lt;&gt;"", 'BUKU BESAR'!F81, "")</f>
        <v/>
      </c>
      <c r="E81" s="13" t="str">
        <f t="shared" si="4"/>
        <v/>
      </c>
      <c r="F81" s="13" t="str">
        <f t="shared" si="5"/>
        <v/>
      </c>
    </row>
    <row r="82" spans="1:6" ht="15.75" customHeight="1" x14ac:dyDescent="0.35">
      <c r="A82" s="12" t="str">
        <f>IF('BUKU BESAR'!A82&lt;&gt;"", 'BUKU BESAR'!A82, "")</f>
        <v/>
      </c>
      <c r="B82" s="12" t="str">
        <f>IF('BUKU BESAR'!B82&lt;&gt;"", 'BUKU BESAR'!B82, "")</f>
        <v/>
      </c>
      <c r="C82" s="12" t="str">
        <f>IF('BUKU BESAR'!C82&lt;&gt;"", 'BUKU BESAR'!C82, "")</f>
        <v/>
      </c>
      <c r="D82" s="13" t="str">
        <f>IF('BUKU BESAR'!F82&lt;&gt;"", 'BUKU BESAR'!F82, "")</f>
        <v/>
      </c>
      <c r="E82" s="13" t="str">
        <f t="shared" si="4"/>
        <v/>
      </c>
      <c r="F82" s="13" t="str">
        <f t="shared" si="5"/>
        <v/>
      </c>
    </row>
    <row r="83" spans="1:6" ht="15.75" customHeight="1" x14ac:dyDescent="0.35">
      <c r="A83" s="12" t="str">
        <f>IF('BUKU BESAR'!A83&lt;&gt;"", 'BUKU BESAR'!A83, "")</f>
        <v/>
      </c>
      <c r="B83" s="12" t="str">
        <f>IF('BUKU BESAR'!B83&lt;&gt;"", 'BUKU BESAR'!B83, "")</f>
        <v/>
      </c>
      <c r="C83" s="12" t="str">
        <f>IF('BUKU BESAR'!C83&lt;&gt;"", 'BUKU BESAR'!C83, "")</f>
        <v/>
      </c>
      <c r="D83" s="13" t="str">
        <f>IF('BUKU BESAR'!F83&lt;&gt;"", 'BUKU BESAR'!F83, "")</f>
        <v/>
      </c>
      <c r="E83" s="13" t="str">
        <f t="shared" si="4"/>
        <v/>
      </c>
      <c r="F83" s="13" t="str">
        <f t="shared" si="5"/>
        <v/>
      </c>
    </row>
    <row r="84" spans="1:6" ht="15.75" customHeight="1" x14ac:dyDescent="0.35">
      <c r="A84" s="12" t="str">
        <f>IF('BUKU BESAR'!A84&lt;&gt;"", 'BUKU BESAR'!A84, "")</f>
        <v/>
      </c>
      <c r="B84" s="12" t="str">
        <f>IF('BUKU BESAR'!B84&lt;&gt;"", 'BUKU BESAR'!B84, "")</f>
        <v/>
      </c>
      <c r="C84" s="12" t="str">
        <f>IF('BUKU BESAR'!C84&lt;&gt;"", 'BUKU BESAR'!C84, "")</f>
        <v/>
      </c>
      <c r="D84" s="13" t="str">
        <f>IF('BUKU BESAR'!F84&lt;&gt;"", 'BUKU BESAR'!F84, "")</f>
        <v/>
      </c>
      <c r="E84" s="13" t="str">
        <f t="shared" si="4"/>
        <v/>
      </c>
      <c r="F84" s="13" t="str">
        <f t="shared" si="5"/>
        <v/>
      </c>
    </row>
    <row r="85" spans="1:6" ht="15.75" customHeight="1" x14ac:dyDescent="0.35">
      <c r="A85" s="12" t="str">
        <f>IF('BUKU BESAR'!A85&lt;&gt;"", 'BUKU BESAR'!A85, "")</f>
        <v/>
      </c>
      <c r="B85" s="12" t="str">
        <f>IF('BUKU BESAR'!B85&lt;&gt;"", 'BUKU BESAR'!B85, "")</f>
        <v/>
      </c>
      <c r="C85" s="12" t="str">
        <f>IF('BUKU BESAR'!C85&lt;&gt;"", 'BUKU BESAR'!C85, "")</f>
        <v/>
      </c>
      <c r="D85" s="13" t="str">
        <f>IF('BUKU BESAR'!F85&lt;&gt;"", 'BUKU BESAR'!F85, "")</f>
        <v/>
      </c>
      <c r="E85" s="13" t="str">
        <f t="shared" si="4"/>
        <v/>
      </c>
      <c r="F85" s="13" t="str">
        <f t="shared" si="5"/>
        <v/>
      </c>
    </row>
    <row r="86" spans="1:6" ht="15.75" customHeight="1" x14ac:dyDescent="0.35">
      <c r="A86" s="12" t="str">
        <f>IF('BUKU BESAR'!A86&lt;&gt;"", 'BUKU BESAR'!A86, "")</f>
        <v/>
      </c>
      <c r="B86" s="12" t="str">
        <f>IF('BUKU BESAR'!B86&lt;&gt;"", 'BUKU BESAR'!B86, "")</f>
        <v/>
      </c>
      <c r="C86" s="12" t="str">
        <f>IF('BUKU BESAR'!C86&lt;&gt;"", 'BUKU BESAR'!C86, "")</f>
        <v/>
      </c>
      <c r="D86" s="13" t="str">
        <f>IF('BUKU BESAR'!F86&lt;&gt;"", 'BUKU BESAR'!F86, "")</f>
        <v/>
      </c>
      <c r="E86" s="13" t="str">
        <f t="shared" si="4"/>
        <v/>
      </c>
      <c r="F86" s="13" t="str">
        <f t="shared" si="5"/>
        <v/>
      </c>
    </row>
    <row r="87" spans="1:6" ht="15.75" customHeight="1" x14ac:dyDescent="0.35">
      <c r="A87" s="12" t="str">
        <f>IF('BUKU BESAR'!A87&lt;&gt;"", 'BUKU BESAR'!A87, "")</f>
        <v/>
      </c>
      <c r="B87" s="12" t="str">
        <f>IF('BUKU BESAR'!B87&lt;&gt;"", 'BUKU BESAR'!B87, "")</f>
        <v/>
      </c>
      <c r="C87" s="12" t="str">
        <f>IF('BUKU BESAR'!C87&lt;&gt;"", 'BUKU BESAR'!C87, "")</f>
        <v/>
      </c>
      <c r="D87" s="13" t="str">
        <f>IF('BUKU BESAR'!F87&lt;&gt;"", 'BUKU BESAR'!F87, "")</f>
        <v/>
      </c>
      <c r="E87" s="13" t="str">
        <f t="shared" si="4"/>
        <v/>
      </c>
      <c r="F87" s="13" t="str">
        <f t="shared" si="5"/>
        <v/>
      </c>
    </row>
    <row r="88" spans="1:6" ht="15.75" customHeight="1" x14ac:dyDescent="0.35">
      <c r="A88" s="12" t="str">
        <f>IF('BUKU BESAR'!A88&lt;&gt;"", 'BUKU BESAR'!A88, "")</f>
        <v/>
      </c>
      <c r="B88" s="12" t="str">
        <f>IF('BUKU BESAR'!B88&lt;&gt;"", 'BUKU BESAR'!B88, "")</f>
        <v/>
      </c>
      <c r="C88" s="12" t="str">
        <f>IF('BUKU BESAR'!C88&lt;&gt;"", 'BUKU BESAR'!C88, "")</f>
        <v/>
      </c>
      <c r="D88" s="13" t="str">
        <f>IF('BUKU BESAR'!F88&lt;&gt;"", 'BUKU BESAR'!F88, "")</f>
        <v/>
      </c>
      <c r="E88" s="13" t="str">
        <f t="shared" si="4"/>
        <v/>
      </c>
      <c r="F88" s="13" t="str">
        <f t="shared" si="5"/>
        <v/>
      </c>
    </row>
    <row r="89" spans="1:6" ht="15.75" customHeight="1" x14ac:dyDescent="0.35">
      <c r="A89" s="12" t="str">
        <f>IF('BUKU BESAR'!A89&lt;&gt;"", 'BUKU BESAR'!A89, "")</f>
        <v/>
      </c>
      <c r="B89" s="12" t="str">
        <f>IF('BUKU BESAR'!B89&lt;&gt;"", 'BUKU BESAR'!B89, "")</f>
        <v/>
      </c>
      <c r="C89" s="12" t="str">
        <f>IF('BUKU BESAR'!C89&lt;&gt;"", 'BUKU BESAR'!C89, "")</f>
        <v/>
      </c>
      <c r="D89" s="13" t="str">
        <f>IF('BUKU BESAR'!F89&lt;&gt;"", 'BUKU BESAR'!F89, "")</f>
        <v/>
      </c>
      <c r="E89" s="13" t="str">
        <f t="shared" si="4"/>
        <v/>
      </c>
      <c r="F89" s="13" t="str">
        <f t="shared" si="5"/>
        <v/>
      </c>
    </row>
    <row r="90" spans="1:6" ht="15.75" customHeight="1" x14ac:dyDescent="0.35">
      <c r="A90" s="12" t="str">
        <f>IF('BUKU BESAR'!A90&lt;&gt;"", 'BUKU BESAR'!A90, "")</f>
        <v/>
      </c>
      <c r="B90" s="12" t="str">
        <f>IF('BUKU BESAR'!B90&lt;&gt;"", 'BUKU BESAR'!B90, "")</f>
        <v/>
      </c>
      <c r="C90" s="12" t="str">
        <f>IF('BUKU BESAR'!C90&lt;&gt;"", 'BUKU BESAR'!C90, "")</f>
        <v/>
      </c>
      <c r="D90" s="13" t="str">
        <f>IF('BUKU BESAR'!F90&lt;&gt;"", 'BUKU BESAR'!F90, "")</f>
        <v/>
      </c>
      <c r="E90" s="13" t="str">
        <f t="shared" si="4"/>
        <v/>
      </c>
      <c r="F90" s="13" t="str">
        <f t="shared" si="5"/>
        <v/>
      </c>
    </row>
    <row r="91" spans="1:6" ht="15.75" customHeight="1" x14ac:dyDescent="0.35">
      <c r="A91" s="12" t="str">
        <f>IF('BUKU BESAR'!A91&lt;&gt;"", 'BUKU BESAR'!A91, "")</f>
        <v/>
      </c>
      <c r="B91" s="12" t="str">
        <f>IF('BUKU BESAR'!B91&lt;&gt;"", 'BUKU BESAR'!B91, "")</f>
        <v/>
      </c>
      <c r="C91" s="12" t="str">
        <f>IF('BUKU BESAR'!C91&lt;&gt;"", 'BUKU BESAR'!C91, "")</f>
        <v/>
      </c>
      <c r="D91" s="13" t="str">
        <f>IF('BUKU BESAR'!F91&lt;&gt;"", 'BUKU BESAR'!F91, "")</f>
        <v/>
      </c>
      <c r="E91" s="13" t="str">
        <f t="shared" si="4"/>
        <v/>
      </c>
      <c r="F91" s="13" t="str">
        <f t="shared" si="5"/>
        <v/>
      </c>
    </row>
    <row r="92" spans="1:6" ht="15.75" customHeight="1" x14ac:dyDescent="0.35">
      <c r="A92" s="12" t="str">
        <f>IF('BUKU BESAR'!A92&lt;&gt;"", 'BUKU BESAR'!A92, "")</f>
        <v/>
      </c>
      <c r="B92" s="12" t="str">
        <f>IF('BUKU BESAR'!B92&lt;&gt;"", 'BUKU BESAR'!B92, "")</f>
        <v/>
      </c>
      <c r="C92" s="12" t="str">
        <f>IF('BUKU BESAR'!C92&lt;&gt;"", 'BUKU BESAR'!C92, "")</f>
        <v/>
      </c>
      <c r="D92" s="13" t="str">
        <f>IF('BUKU BESAR'!F92&lt;&gt;"", 'BUKU BESAR'!F92, "")</f>
        <v/>
      </c>
      <c r="E92" s="13" t="str">
        <f t="shared" si="4"/>
        <v/>
      </c>
      <c r="F92" s="13" t="str">
        <f t="shared" si="5"/>
        <v/>
      </c>
    </row>
    <row r="93" spans="1:6" ht="15.75" customHeight="1" x14ac:dyDescent="0.35">
      <c r="A93" s="12" t="str">
        <f>IF('BUKU BESAR'!A93&lt;&gt;"", 'BUKU BESAR'!A93, "")</f>
        <v/>
      </c>
      <c r="B93" s="12" t="str">
        <f>IF('BUKU BESAR'!B93&lt;&gt;"", 'BUKU BESAR'!B93, "")</f>
        <v/>
      </c>
      <c r="C93" s="12" t="str">
        <f>IF('BUKU BESAR'!C93&lt;&gt;"", 'BUKU BESAR'!C93, "")</f>
        <v/>
      </c>
      <c r="D93" s="13" t="str">
        <f>IF('BUKU BESAR'!F93&lt;&gt;"", 'BUKU BESAR'!F93, "")</f>
        <v/>
      </c>
      <c r="E93" s="13" t="str">
        <f t="shared" si="4"/>
        <v/>
      </c>
      <c r="F93" s="13" t="str">
        <f t="shared" si="5"/>
        <v/>
      </c>
    </row>
    <row r="94" spans="1:6" ht="15.75" customHeight="1" x14ac:dyDescent="0.35">
      <c r="A94" s="12" t="str">
        <f>IF('BUKU BESAR'!A94&lt;&gt;"", 'BUKU BESAR'!A94, "")</f>
        <v/>
      </c>
      <c r="B94" s="12" t="str">
        <f>IF('BUKU BESAR'!B94&lt;&gt;"", 'BUKU BESAR'!B94, "")</f>
        <v/>
      </c>
      <c r="C94" s="12" t="str">
        <f>IF('BUKU BESAR'!C94&lt;&gt;"", 'BUKU BESAR'!C94, "")</f>
        <v/>
      </c>
      <c r="D94" s="13" t="str">
        <f>IF('BUKU BESAR'!F94&lt;&gt;"", 'BUKU BESAR'!F94, "")</f>
        <v/>
      </c>
      <c r="E94" s="13" t="str">
        <f t="shared" si="4"/>
        <v/>
      </c>
      <c r="F94" s="13" t="str">
        <f t="shared" si="5"/>
        <v/>
      </c>
    </row>
    <row r="95" spans="1:6" ht="15.75" customHeight="1" x14ac:dyDescent="0.35">
      <c r="A95" s="12" t="str">
        <f>IF('BUKU BESAR'!A95&lt;&gt;"", 'BUKU BESAR'!A95, "")</f>
        <v/>
      </c>
      <c r="B95" s="12" t="str">
        <f>IF('BUKU BESAR'!B95&lt;&gt;"", 'BUKU BESAR'!B95, "")</f>
        <v/>
      </c>
      <c r="C95" s="12" t="str">
        <f>IF('BUKU BESAR'!C95&lt;&gt;"", 'BUKU BESAR'!C95, "")</f>
        <v/>
      </c>
      <c r="D95" s="13" t="str">
        <f>IF('BUKU BESAR'!F95&lt;&gt;"", 'BUKU BESAR'!F95, "")</f>
        <v/>
      </c>
      <c r="E95" s="13" t="str">
        <f t="shared" si="4"/>
        <v/>
      </c>
      <c r="F95" s="13" t="str">
        <f t="shared" si="5"/>
        <v/>
      </c>
    </row>
    <row r="96" spans="1:6" ht="15.75" customHeight="1" x14ac:dyDescent="0.35">
      <c r="A96" s="12" t="str">
        <f>IF('BUKU BESAR'!A96&lt;&gt;"", 'BUKU BESAR'!A96, "")</f>
        <v/>
      </c>
      <c r="B96" s="12" t="str">
        <f>IF('BUKU BESAR'!B96&lt;&gt;"", 'BUKU BESAR'!B96, "")</f>
        <v/>
      </c>
      <c r="C96" s="12" t="str">
        <f>IF('BUKU BESAR'!C96&lt;&gt;"", 'BUKU BESAR'!C96, "")</f>
        <v/>
      </c>
      <c r="D96" s="13" t="str">
        <f>IF('BUKU BESAR'!F96&lt;&gt;"", 'BUKU BESAR'!F96, "")</f>
        <v/>
      </c>
      <c r="E96" s="13" t="str">
        <f t="shared" si="4"/>
        <v/>
      </c>
      <c r="F96" s="13" t="str">
        <f t="shared" si="5"/>
        <v/>
      </c>
    </row>
    <row r="97" spans="1:6" ht="15.75" customHeight="1" x14ac:dyDescent="0.35">
      <c r="A97" s="12" t="str">
        <f>IF('BUKU BESAR'!A97&lt;&gt;"", 'BUKU BESAR'!A97, "")</f>
        <v/>
      </c>
      <c r="B97" s="12" t="str">
        <f>IF('BUKU BESAR'!B97&lt;&gt;"", 'BUKU BESAR'!B97, "")</f>
        <v/>
      </c>
      <c r="C97" s="12" t="str">
        <f>IF('BUKU BESAR'!C97&lt;&gt;"", 'BUKU BESAR'!C97, "")</f>
        <v/>
      </c>
      <c r="D97" s="13" t="str">
        <f>IF('BUKU BESAR'!F97&lt;&gt;"", 'BUKU BESAR'!F97, "")</f>
        <v/>
      </c>
      <c r="E97" s="13" t="str">
        <f t="shared" si="4"/>
        <v/>
      </c>
      <c r="F97" s="13" t="str">
        <f t="shared" si="5"/>
        <v/>
      </c>
    </row>
    <row r="98" spans="1:6" ht="15.75" customHeight="1" x14ac:dyDescent="0.35">
      <c r="A98" s="12" t="str">
        <f>IF('BUKU BESAR'!A98&lt;&gt;"", 'BUKU BESAR'!A98, "")</f>
        <v/>
      </c>
      <c r="B98" s="12" t="str">
        <f>IF('BUKU BESAR'!B98&lt;&gt;"", 'BUKU BESAR'!B98, "")</f>
        <v/>
      </c>
      <c r="C98" s="12" t="str">
        <f>IF('BUKU BESAR'!C98&lt;&gt;"", 'BUKU BESAR'!C98, "")</f>
        <v/>
      </c>
      <c r="D98" s="13" t="str">
        <f>IF('BUKU BESAR'!F98&lt;&gt;"", 'BUKU BESAR'!F98, "")</f>
        <v/>
      </c>
      <c r="E98" s="13" t="str">
        <f t="shared" si="4"/>
        <v/>
      </c>
      <c r="F98" s="13" t="str">
        <f t="shared" si="5"/>
        <v/>
      </c>
    </row>
    <row r="99" spans="1:6" ht="15.75" customHeight="1" x14ac:dyDescent="0.35">
      <c r="A99" s="12" t="str">
        <f>IF('BUKU BESAR'!A99&lt;&gt;"", 'BUKU BESAR'!A99, "")</f>
        <v/>
      </c>
      <c r="B99" s="12" t="str">
        <f>IF('BUKU BESAR'!B99&lt;&gt;"", 'BUKU BESAR'!B99, "")</f>
        <v/>
      </c>
      <c r="C99" s="12" t="str">
        <f>IF('BUKU BESAR'!C99&lt;&gt;"", 'BUKU BESAR'!C99, "")</f>
        <v/>
      </c>
      <c r="D99" s="13" t="str">
        <f>IF('BUKU BESAR'!F99&lt;&gt;"", 'BUKU BESAR'!F99, "")</f>
        <v/>
      </c>
      <c r="E99" s="13" t="str">
        <f t="shared" si="4"/>
        <v/>
      </c>
      <c r="F99" s="13" t="str">
        <f t="shared" si="5"/>
        <v/>
      </c>
    </row>
    <row r="100" spans="1:6" ht="15.75" customHeight="1" x14ac:dyDescent="0.35">
      <c r="A100" s="12" t="str">
        <f>IF('BUKU BESAR'!A100&lt;&gt;"", 'BUKU BESAR'!A100, "")</f>
        <v/>
      </c>
      <c r="B100" s="12" t="str">
        <f>IF('BUKU BESAR'!B100&lt;&gt;"", 'BUKU BESAR'!B100, "")</f>
        <v/>
      </c>
      <c r="C100" s="12" t="str">
        <f>IF('BUKU BESAR'!C100&lt;&gt;"", 'BUKU BESAR'!C100, "")</f>
        <v/>
      </c>
      <c r="D100" s="13" t="str">
        <f>IF('BUKU BESAR'!F100&lt;&gt;"", 'BUKU BESAR'!F100, "")</f>
        <v/>
      </c>
      <c r="E100" s="13" t="str">
        <f t="shared" si="4"/>
        <v/>
      </c>
      <c r="F100" s="13" t="str">
        <f t="shared" si="5"/>
        <v/>
      </c>
    </row>
    <row r="101" spans="1:6" ht="15.75" customHeight="1" x14ac:dyDescent="0.35">
      <c r="A101" s="12" t="str">
        <f>IF('BUKU BESAR'!A101&lt;&gt;"", 'BUKU BESAR'!A101, "")</f>
        <v/>
      </c>
      <c r="B101" s="12" t="str">
        <f>IF('BUKU BESAR'!B101&lt;&gt;"", 'BUKU BESAR'!B101, "")</f>
        <v/>
      </c>
      <c r="C101" s="12" t="str">
        <f>IF('BUKU BESAR'!C101&lt;&gt;"", 'BUKU BESAR'!C101, "")</f>
        <v/>
      </c>
      <c r="D101" s="13" t="str">
        <f>IF('BUKU BESAR'!F101&lt;&gt;"", 'BUKU BESAR'!F101, "")</f>
        <v/>
      </c>
      <c r="E101" s="13" t="str">
        <f t="shared" si="4"/>
        <v/>
      </c>
      <c r="F101" s="13" t="str">
        <f t="shared" si="5"/>
        <v/>
      </c>
    </row>
    <row r="102" spans="1:6" ht="15.75" customHeight="1" x14ac:dyDescent="0.35">
      <c r="A102" s="12" t="str">
        <f>IF('BUKU BESAR'!A102&lt;&gt;"", 'BUKU BESAR'!A102, "")</f>
        <v/>
      </c>
      <c r="B102" s="12" t="str">
        <f>IF('BUKU BESAR'!B102&lt;&gt;"", 'BUKU BESAR'!B102, "")</f>
        <v/>
      </c>
      <c r="C102" s="12" t="str">
        <f>IF('BUKU BESAR'!C102&lt;&gt;"", 'BUKU BESAR'!C102, "")</f>
        <v/>
      </c>
      <c r="D102" s="13" t="str">
        <f>IF('BUKU BESAR'!F102&lt;&gt;"", 'BUKU BESAR'!F102, "")</f>
        <v/>
      </c>
      <c r="E102" s="13" t="str">
        <f t="shared" si="4"/>
        <v/>
      </c>
      <c r="F102" s="13" t="str">
        <f t="shared" si="5"/>
        <v/>
      </c>
    </row>
    <row r="103" spans="1:6" ht="15.75" customHeight="1" x14ac:dyDescent="0.35">
      <c r="A103" s="12" t="str">
        <f>IF('BUKU BESAR'!A103&lt;&gt;"", 'BUKU BESAR'!A103, "")</f>
        <v/>
      </c>
      <c r="B103" s="12" t="str">
        <f>IF('BUKU BESAR'!B103&lt;&gt;"", 'BUKU BESAR'!B103, "")</f>
        <v/>
      </c>
      <c r="C103" s="12" t="str">
        <f>IF('BUKU BESAR'!C103&lt;&gt;"", 'BUKU BESAR'!C103, "")</f>
        <v/>
      </c>
      <c r="D103" s="13" t="str">
        <f>IF('BUKU BESAR'!F103&lt;&gt;"", 'BUKU BESAR'!F103, "")</f>
        <v/>
      </c>
      <c r="E103" s="13" t="str">
        <f t="shared" ref="E103:E134" si="6">IF(C103="", "", IF(OR(C103="Aset", C103="HPP", C103="Beban Operasional"), MAX(0, D103), MAX(0, -D103)))</f>
        <v/>
      </c>
      <c r="F103" s="13" t="str">
        <f t="shared" ref="F103:F134" si="7">IF(C103="", "", IF(OR(C103="Aset", C103="HPP", C103="Beban Operasional"), MAX(0, -D103), MAX(0, D103)))</f>
        <v/>
      </c>
    </row>
    <row r="104" spans="1:6" ht="15.75" customHeight="1" x14ac:dyDescent="0.35">
      <c r="A104" s="12" t="str">
        <f>IF('BUKU BESAR'!A104&lt;&gt;"", 'BUKU BESAR'!A104, "")</f>
        <v/>
      </c>
      <c r="B104" s="12" t="str">
        <f>IF('BUKU BESAR'!B104&lt;&gt;"", 'BUKU BESAR'!B104, "")</f>
        <v/>
      </c>
      <c r="C104" s="12" t="str">
        <f>IF('BUKU BESAR'!C104&lt;&gt;"", 'BUKU BESAR'!C104, "")</f>
        <v/>
      </c>
      <c r="D104" s="13" t="str">
        <f>IF('BUKU BESAR'!F104&lt;&gt;"", 'BUKU BESAR'!F104, "")</f>
        <v/>
      </c>
      <c r="E104" s="13" t="str">
        <f t="shared" si="6"/>
        <v/>
      </c>
      <c r="F104" s="13" t="str">
        <f t="shared" si="7"/>
        <v/>
      </c>
    </row>
    <row r="105" spans="1:6" ht="15.75" customHeight="1" x14ac:dyDescent="0.35">
      <c r="A105" s="12" t="str">
        <f>IF('BUKU BESAR'!A105&lt;&gt;"", 'BUKU BESAR'!A105, "")</f>
        <v/>
      </c>
      <c r="B105" s="12" t="str">
        <f>IF('BUKU BESAR'!B105&lt;&gt;"", 'BUKU BESAR'!B105, "")</f>
        <v/>
      </c>
      <c r="C105" s="12" t="str">
        <f>IF('BUKU BESAR'!C105&lt;&gt;"", 'BUKU BESAR'!C105, "")</f>
        <v/>
      </c>
      <c r="D105" s="13" t="str">
        <f>IF('BUKU BESAR'!F105&lt;&gt;"", 'BUKU BESAR'!F105, "")</f>
        <v/>
      </c>
      <c r="E105" s="13" t="str">
        <f t="shared" si="6"/>
        <v/>
      </c>
      <c r="F105" s="13" t="str">
        <f t="shared" si="7"/>
        <v/>
      </c>
    </row>
    <row r="106" spans="1:6" ht="15.75" customHeight="1" x14ac:dyDescent="0.35">
      <c r="A106" s="12" t="str">
        <f>IF('BUKU BESAR'!A106&lt;&gt;"", 'BUKU BESAR'!A106, "")</f>
        <v/>
      </c>
      <c r="B106" s="12" t="str">
        <f>IF('BUKU BESAR'!B106&lt;&gt;"", 'BUKU BESAR'!B106, "")</f>
        <v/>
      </c>
      <c r="C106" s="12" t="str">
        <f>IF('BUKU BESAR'!C106&lt;&gt;"", 'BUKU BESAR'!C106, "")</f>
        <v/>
      </c>
      <c r="D106" s="13" t="str">
        <f>IF('BUKU BESAR'!F106&lt;&gt;"", 'BUKU BESAR'!F106, "")</f>
        <v/>
      </c>
      <c r="E106" s="13" t="str">
        <f t="shared" si="6"/>
        <v/>
      </c>
      <c r="F106" s="13" t="str">
        <f t="shared" si="7"/>
        <v/>
      </c>
    </row>
    <row r="107" spans="1:6" ht="15.75" customHeight="1" x14ac:dyDescent="0.35">
      <c r="A107" s="12" t="str">
        <f>IF('BUKU BESAR'!A107&lt;&gt;"", 'BUKU BESAR'!A107, "")</f>
        <v/>
      </c>
      <c r="B107" s="12" t="str">
        <f>IF('BUKU BESAR'!B107&lt;&gt;"", 'BUKU BESAR'!B107, "")</f>
        <v/>
      </c>
      <c r="C107" s="12" t="str">
        <f>IF('BUKU BESAR'!C107&lt;&gt;"", 'BUKU BESAR'!C107, "")</f>
        <v/>
      </c>
      <c r="D107" s="13" t="str">
        <f>IF('BUKU BESAR'!F107&lt;&gt;"", 'BUKU BESAR'!F107, "")</f>
        <v/>
      </c>
      <c r="E107" s="13" t="str">
        <f t="shared" si="6"/>
        <v/>
      </c>
      <c r="F107" s="13" t="str">
        <f t="shared" si="7"/>
        <v/>
      </c>
    </row>
    <row r="108" spans="1:6" ht="15.75" customHeight="1" x14ac:dyDescent="0.35">
      <c r="A108" s="12" t="str">
        <f>IF('BUKU BESAR'!A108&lt;&gt;"", 'BUKU BESAR'!A108, "")</f>
        <v/>
      </c>
      <c r="B108" s="12" t="str">
        <f>IF('BUKU BESAR'!B108&lt;&gt;"", 'BUKU BESAR'!B108, "")</f>
        <v/>
      </c>
      <c r="C108" s="12" t="str">
        <f>IF('BUKU BESAR'!C108&lt;&gt;"", 'BUKU BESAR'!C108, "")</f>
        <v/>
      </c>
      <c r="D108" s="13" t="str">
        <f>IF('BUKU BESAR'!F108&lt;&gt;"", 'BUKU BESAR'!F108, "")</f>
        <v/>
      </c>
      <c r="E108" s="13" t="str">
        <f t="shared" si="6"/>
        <v/>
      </c>
      <c r="F108" s="13" t="str">
        <f t="shared" si="7"/>
        <v/>
      </c>
    </row>
    <row r="109" spans="1:6" ht="15.75" customHeight="1" x14ac:dyDescent="0.35">
      <c r="A109" s="12" t="str">
        <f>IF('BUKU BESAR'!A109&lt;&gt;"", 'BUKU BESAR'!A109, "")</f>
        <v/>
      </c>
      <c r="B109" s="12" t="str">
        <f>IF('BUKU BESAR'!B109&lt;&gt;"", 'BUKU BESAR'!B109, "")</f>
        <v/>
      </c>
      <c r="C109" s="12" t="str">
        <f>IF('BUKU BESAR'!C109&lt;&gt;"", 'BUKU BESAR'!C109, "")</f>
        <v/>
      </c>
      <c r="D109" s="13" t="str">
        <f>IF('BUKU BESAR'!F109&lt;&gt;"", 'BUKU BESAR'!F109, "")</f>
        <v/>
      </c>
      <c r="E109" s="13" t="str">
        <f t="shared" si="6"/>
        <v/>
      </c>
      <c r="F109" s="13" t="str">
        <f t="shared" si="7"/>
        <v/>
      </c>
    </row>
    <row r="110" spans="1:6" ht="15.75" customHeight="1" x14ac:dyDescent="0.35">
      <c r="A110" s="12" t="str">
        <f>IF('BUKU BESAR'!A110&lt;&gt;"", 'BUKU BESAR'!A110, "")</f>
        <v/>
      </c>
      <c r="B110" s="12" t="str">
        <f>IF('BUKU BESAR'!B110&lt;&gt;"", 'BUKU BESAR'!B110, "")</f>
        <v/>
      </c>
      <c r="C110" s="12" t="str">
        <f>IF('BUKU BESAR'!C110&lt;&gt;"", 'BUKU BESAR'!C110, "")</f>
        <v/>
      </c>
      <c r="D110" s="13" t="str">
        <f>IF('BUKU BESAR'!F110&lt;&gt;"", 'BUKU BESAR'!F110, "")</f>
        <v/>
      </c>
      <c r="E110" s="13" t="str">
        <f t="shared" si="6"/>
        <v/>
      </c>
      <c r="F110" s="13" t="str">
        <f t="shared" si="7"/>
        <v/>
      </c>
    </row>
    <row r="111" spans="1:6" ht="15.75" customHeight="1" x14ac:dyDescent="0.35">
      <c r="A111" s="12" t="str">
        <f>IF('BUKU BESAR'!A111&lt;&gt;"", 'BUKU BESAR'!A111, "")</f>
        <v/>
      </c>
      <c r="B111" s="12" t="str">
        <f>IF('BUKU BESAR'!B111&lt;&gt;"", 'BUKU BESAR'!B111, "")</f>
        <v/>
      </c>
      <c r="C111" s="12" t="str">
        <f>IF('BUKU BESAR'!C111&lt;&gt;"", 'BUKU BESAR'!C111, "")</f>
        <v/>
      </c>
      <c r="D111" s="13" t="str">
        <f>IF('BUKU BESAR'!F111&lt;&gt;"", 'BUKU BESAR'!F111, "")</f>
        <v/>
      </c>
      <c r="E111" s="13" t="str">
        <f t="shared" si="6"/>
        <v/>
      </c>
      <c r="F111" s="13" t="str">
        <f t="shared" si="7"/>
        <v/>
      </c>
    </row>
    <row r="112" spans="1:6" ht="15.75" customHeight="1" x14ac:dyDescent="0.35">
      <c r="A112" s="12" t="str">
        <f>IF('BUKU BESAR'!A112&lt;&gt;"", 'BUKU BESAR'!A112, "")</f>
        <v/>
      </c>
      <c r="B112" s="12" t="str">
        <f>IF('BUKU BESAR'!B112&lt;&gt;"", 'BUKU BESAR'!B112, "")</f>
        <v/>
      </c>
      <c r="C112" s="12" t="str">
        <f>IF('BUKU BESAR'!C112&lt;&gt;"", 'BUKU BESAR'!C112, "")</f>
        <v/>
      </c>
      <c r="D112" s="13" t="str">
        <f>IF('BUKU BESAR'!F112&lt;&gt;"", 'BUKU BESAR'!F112, "")</f>
        <v/>
      </c>
      <c r="E112" s="13" t="str">
        <f t="shared" si="6"/>
        <v/>
      </c>
      <c r="F112" s="13" t="str">
        <f t="shared" si="7"/>
        <v/>
      </c>
    </row>
    <row r="113" spans="1:6" ht="15.75" customHeight="1" x14ac:dyDescent="0.35">
      <c r="A113" s="12" t="str">
        <f>IF('BUKU BESAR'!A113&lt;&gt;"", 'BUKU BESAR'!A113, "")</f>
        <v/>
      </c>
      <c r="B113" s="12" t="str">
        <f>IF('BUKU BESAR'!B113&lt;&gt;"", 'BUKU BESAR'!B113, "")</f>
        <v/>
      </c>
      <c r="C113" s="12" t="str">
        <f>IF('BUKU BESAR'!C113&lt;&gt;"", 'BUKU BESAR'!C113, "")</f>
        <v/>
      </c>
      <c r="D113" s="13" t="str">
        <f>IF('BUKU BESAR'!F113&lt;&gt;"", 'BUKU BESAR'!F113, "")</f>
        <v/>
      </c>
      <c r="E113" s="13" t="str">
        <f t="shared" si="6"/>
        <v/>
      </c>
      <c r="F113" s="13" t="str">
        <f t="shared" si="7"/>
        <v/>
      </c>
    </row>
    <row r="114" spans="1:6" ht="15.75" customHeight="1" x14ac:dyDescent="0.35">
      <c r="A114" s="12" t="str">
        <f>IF('BUKU BESAR'!A114&lt;&gt;"", 'BUKU BESAR'!A114, "")</f>
        <v/>
      </c>
      <c r="B114" s="12" t="str">
        <f>IF('BUKU BESAR'!B114&lt;&gt;"", 'BUKU BESAR'!B114, "")</f>
        <v/>
      </c>
      <c r="C114" s="12" t="str">
        <f>IF('BUKU BESAR'!C114&lt;&gt;"", 'BUKU BESAR'!C114, "")</f>
        <v/>
      </c>
      <c r="D114" s="13" t="str">
        <f>IF('BUKU BESAR'!F114&lt;&gt;"", 'BUKU BESAR'!F114, "")</f>
        <v/>
      </c>
      <c r="E114" s="13" t="str">
        <f t="shared" si="6"/>
        <v/>
      </c>
      <c r="F114" s="13" t="str">
        <f t="shared" si="7"/>
        <v/>
      </c>
    </row>
    <row r="115" spans="1:6" ht="15.75" customHeight="1" x14ac:dyDescent="0.35">
      <c r="A115" s="12" t="str">
        <f>IF('BUKU BESAR'!A115&lt;&gt;"", 'BUKU BESAR'!A115, "")</f>
        <v/>
      </c>
      <c r="B115" s="12" t="str">
        <f>IF('BUKU BESAR'!B115&lt;&gt;"", 'BUKU BESAR'!B115, "")</f>
        <v/>
      </c>
      <c r="C115" s="12" t="str">
        <f>IF('BUKU BESAR'!C115&lt;&gt;"", 'BUKU BESAR'!C115, "")</f>
        <v/>
      </c>
      <c r="D115" s="13" t="str">
        <f>IF('BUKU BESAR'!F115&lt;&gt;"", 'BUKU BESAR'!F115, "")</f>
        <v/>
      </c>
      <c r="E115" s="13" t="str">
        <f t="shared" si="6"/>
        <v/>
      </c>
      <c r="F115" s="13" t="str">
        <f t="shared" si="7"/>
        <v/>
      </c>
    </row>
    <row r="116" spans="1:6" ht="15.75" customHeight="1" x14ac:dyDescent="0.35">
      <c r="A116" s="12" t="str">
        <f>IF('BUKU BESAR'!A116&lt;&gt;"", 'BUKU BESAR'!A116, "")</f>
        <v/>
      </c>
      <c r="B116" s="12" t="str">
        <f>IF('BUKU BESAR'!B116&lt;&gt;"", 'BUKU BESAR'!B116, "")</f>
        <v/>
      </c>
      <c r="C116" s="12" t="str">
        <f>IF('BUKU BESAR'!C116&lt;&gt;"", 'BUKU BESAR'!C116, "")</f>
        <v/>
      </c>
      <c r="D116" s="13" t="str">
        <f>IF('BUKU BESAR'!F116&lt;&gt;"", 'BUKU BESAR'!F116, "")</f>
        <v/>
      </c>
      <c r="E116" s="13" t="str">
        <f t="shared" si="6"/>
        <v/>
      </c>
      <c r="F116" s="13" t="str">
        <f t="shared" si="7"/>
        <v/>
      </c>
    </row>
    <row r="117" spans="1:6" ht="15.75" customHeight="1" x14ac:dyDescent="0.35">
      <c r="A117" s="12" t="str">
        <f>IF('BUKU BESAR'!A117&lt;&gt;"", 'BUKU BESAR'!A117, "")</f>
        <v/>
      </c>
      <c r="B117" s="12" t="str">
        <f>IF('BUKU BESAR'!B117&lt;&gt;"", 'BUKU BESAR'!B117, "")</f>
        <v/>
      </c>
      <c r="C117" s="12" t="str">
        <f>IF('BUKU BESAR'!C117&lt;&gt;"", 'BUKU BESAR'!C117, "")</f>
        <v/>
      </c>
      <c r="D117" s="13" t="str">
        <f>IF('BUKU BESAR'!F117&lt;&gt;"", 'BUKU BESAR'!F117, "")</f>
        <v/>
      </c>
      <c r="E117" s="13" t="str">
        <f t="shared" si="6"/>
        <v/>
      </c>
      <c r="F117" s="13" t="str">
        <f t="shared" si="7"/>
        <v/>
      </c>
    </row>
    <row r="118" spans="1:6" ht="15.75" customHeight="1" x14ac:dyDescent="0.35">
      <c r="A118" s="12" t="str">
        <f>IF('BUKU BESAR'!A118&lt;&gt;"", 'BUKU BESAR'!A118, "")</f>
        <v/>
      </c>
      <c r="B118" s="12" t="str">
        <f>IF('BUKU BESAR'!B118&lt;&gt;"", 'BUKU BESAR'!B118, "")</f>
        <v/>
      </c>
      <c r="C118" s="12" t="str">
        <f>IF('BUKU BESAR'!C118&lt;&gt;"", 'BUKU BESAR'!C118, "")</f>
        <v/>
      </c>
      <c r="D118" s="13" t="str">
        <f>IF('BUKU BESAR'!F118&lt;&gt;"", 'BUKU BESAR'!F118, "")</f>
        <v/>
      </c>
      <c r="E118" s="13" t="str">
        <f t="shared" si="6"/>
        <v/>
      </c>
      <c r="F118" s="13" t="str">
        <f t="shared" si="7"/>
        <v/>
      </c>
    </row>
    <row r="119" spans="1:6" ht="15.75" customHeight="1" x14ac:dyDescent="0.35">
      <c r="A119" s="12" t="str">
        <f>IF('BUKU BESAR'!A119&lt;&gt;"", 'BUKU BESAR'!A119, "")</f>
        <v/>
      </c>
      <c r="B119" s="12" t="str">
        <f>IF('BUKU BESAR'!B119&lt;&gt;"", 'BUKU BESAR'!B119, "")</f>
        <v/>
      </c>
      <c r="C119" s="12" t="str">
        <f>IF('BUKU BESAR'!C119&lt;&gt;"", 'BUKU BESAR'!C119, "")</f>
        <v/>
      </c>
      <c r="D119" s="13" t="str">
        <f>IF('BUKU BESAR'!F119&lt;&gt;"", 'BUKU BESAR'!F119, "")</f>
        <v/>
      </c>
      <c r="E119" s="13" t="str">
        <f t="shared" si="6"/>
        <v/>
      </c>
      <c r="F119" s="13" t="str">
        <f t="shared" si="7"/>
        <v/>
      </c>
    </row>
    <row r="120" spans="1:6" ht="15.75" customHeight="1" x14ac:dyDescent="0.35">
      <c r="A120" s="12" t="str">
        <f>IF('BUKU BESAR'!A120&lt;&gt;"", 'BUKU BESAR'!A120, "")</f>
        <v/>
      </c>
      <c r="B120" s="12" t="str">
        <f>IF('BUKU BESAR'!B120&lt;&gt;"", 'BUKU BESAR'!B120, "")</f>
        <v/>
      </c>
      <c r="C120" s="12" t="str">
        <f>IF('BUKU BESAR'!C120&lt;&gt;"", 'BUKU BESAR'!C120, "")</f>
        <v/>
      </c>
      <c r="D120" s="13" t="str">
        <f>IF('BUKU BESAR'!F120&lt;&gt;"", 'BUKU BESAR'!F120, "")</f>
        <v/>
      </c>
      <c r="E120" s="13" t="str">
        <f t="shared" si="6"/>
        <v/>
      </c>
      <c r="F120" s="13" t="str">
        <f t="shared" si="7"/>
        <v/>
      </c>
    </row>
    <row r="121" spans="1:6" ht="15.75" customHeight="1" x14ac:dyDescent="0.35">
      <c r="A121" s="12" t="str">
        <f>IF('BUKU BESAR'!A121&lt;&gt;"", 'BUKU BESAR'!A121, "")</f>
        <v/>
      </c>
      <c r="B121" s="12" t="str">
        <f>IF('BUKU BESAR'!B121&lt;&gt;"", 'BUKU BESAR'!B121, "")</f>
        <v/>
      </c>
      <c r="C121" s="12" t="str">
        <f>IF('BUKU BESAR'!C121&lt;&gt;"", 'BUKU BESAR'!C121, "")</f>
        <v/>
      </c>
      <c r="D121" s="13" t="str">
        <f>IF('BUKU BESAR'!F121&lt;&gt;"", 'BUKU BESAR'!F121, "")</f>
        <v/>
      </c>
      <c r="E121" s="13" t="str">
        <f t="shared" si="6"/>
        <v/>
      </c>
      <c r="F121" s="13" t="str">
        <f t="shared" si="7"/>
        <v/>
      </c>
    </row>
    <row r="122" spans="1:6" ht="15.75" customHeight="1" x14ac:dyDescent="0.35">
      <c r="A122" s="12" t="str">
        <f>IF('BUKU BESAR'!A122&lt;&gt;"", 'BUKU BESAR'!A122, "")</f>
        <v/>
      </c>
      <c r="B122" s="12" t="str">
        <f>IF('BUKU BESAR'!B122&lt;&gt;"", 'BUKU BESAR'!B122, "")</f>
        <v/>
      </c>
      <c r="C122" s="12" t="str">
        <f>IF('BUKU BESAR'!C122&lt;&gt;"", 'BUKU BESAR'!C122, "")</f>
        <v/>
      </c>
      <c r="D122" s="13" t="str">
        <f>IF('BUKU BESAR'!F122&lt;&gt;"", 'BUKU BESAR'!F122, "")</f>
        <v/>
      </c>
      <c r="E122" s="13" t="str">
        <f t="shared" si="6"/>
        <v/>
      </c>
      <c r="F122" s="13" t="str">
        <f t="shared" si="7"/>
        <v/>
      </c>
    </row>
    <row r="123" spans="1:6" ht="15.75" customHeight="1" x14ac:dyDescent="0.35">
      <c r="A123" s="12" t="str">
        <f>IF('BUKU BESAR'!A123&lt;&gt;"", 'BUKU BESAR'!A123, "")</f>
        <v/>
      </c>
      <c r="B123" s="12" t="str">
        <f>IF('BUKU BESAR'!B123&lt;&gt;"", 'BUKU BESAR'!B123, "")</f>
        <v/>
      </c>
      <c r="C123" s="12" t="str">
        <f>IF('BUKU BESAR'!C123&lt;&gt;"", 'BUKU BESAR'!C123, "")</f>
        <v/>
      </c>
      <c r="D123" s="13" t="str">
        <f>IF('BUKU BESAR'!F123&lt;&gt;"", 'BUKU BESAR'!F123, "")</f>
        <v/>
      </c>
      <c r="E123" s="13" t="str">
        <f t="shared" si="6"/>
        <v/>
      </c>
      <c r="F123" s="13" t="str">
        <f t="shared" si="7"/>
        <v/>
      </c>
    </row>
    <row r="124" spans="1:6" ht="15.75" customHeight="1" x14ac:dyDescent="0.35">
      <c r="A124" s="12" t="str">
        <f>IF('BUKU BESAR'!A124&lt;&gt;"", 'BUKU BESAR'!A124, "")</f>
        <v/>
      </c>
      <c r="B124" s="12" t="str">
        <f>IF('BUKU BESAR'!B124&lt;&gt;"", 'BUKU BESAR'!B124, "")</f>
        <v/>
      </c>
      <c r="C124" s="12" t="str">
        <f>IF('BUKU BESAR'!C124&lt;&gt;"", 'BUKU BESAR'!C124, "")</f>
        <v/>
      </c>
      <c r="D124" s="13" t="str">
        <f>IF('BUKU BESAR'!F124&lt;&gt;"", 'BUKU BESAR'!F124, "")</f>
        <v/>
      </c>
      <c r="E124" s="13" t="str">
        <f t="shared" si="6"/>
        <v/>
      </c>
      <c r="F124" s="13" t="str">
        <f t="shared" si="7"/>
        <v/>
      </c>
    </row>
    <row r="125" spans="1:6" ht="15.75" customHeight="1" x14ac:dyDescent="0.35">
      <c r="A125" s="12" t="str">
        <f>IF('BUKU BESAR'!A125&lt;&gt;"", 'BUKU BESAR'!A125, "")</f>
        <v/>
      </c>
      <c r="B125" s="12" t="str">
        <f>IF('BUKU BESAR'!B125&lt;&gt;"", 'BUKU BESAR'!B125, "")</f>
        <v/>
      </c>
      <c r="C125" s="12" t="str">
        <f>IF('BUKU BESAR'!C125&lt;&gt;"", 'BUKU BESAR'!C125, "")</f>
        <v/>
      </c>
      <c r="D125" s="13" t="str">
        <f>IF('BUKU BESAR'!F125&lt;&gt;"", 'BUKU BESAR'!F125, "")</f>
        <v/>
      </c>
      <c r="E125" s="13" t="str">
        <f t="shared" si="6"/>
        <v/>
      </c>
      <c r="F125" s="13" t="str">
        <f t="shared" si="7"/>
        <v/>
      </c>
    </row>
    <row r="126" spans="1:6" ht="15.75" customHeight="1" x14ac:dyDescent="0.35">
      <c r="A126" s="12" t="str">
        <f>IF('BUKU BESAR'!A126&lt;&gt;"", 'BUKU BESAR'!A126, "")</f>
        <v/>
      </c>
      <c r="B126" s="12" t="str">
        <f>IF('BUKU BESAR'!B126&lt;&gt;"", 'BUKU BESAR'!B126, "")</f>
        <v/>
      </c>
      <c r="C126" s="12" t="str">
        <f>IF('BUKU BESAR'!C126&lt;&gt;"", 'BUKU BESAR'!C126, "")</f>
        <v/>
      </c>
      <c r="D126" s="13" t="str">
        <f>IF('BUKU BESAR'!F126&lt;&gt;"", 'BUKU BESAR'!F126, "")</f>
        <v/>
      </c>
      <c r="E126" s="13" t="str">
        <f t="shared" si="6"/>
        <v/>
      </c>
      <c r="F126" s="13" t="str">
        <f t="shared" si="7"/>
        <v/>
      </c>
    </row>
    <row r="127" spans="1:6" ht="15.75" customHeight="1" x14ac:dyDescent="0.35">
      <c r="A127" s="12" t="str">
        <f>IF('BUKU BESAR'!A127&lt;&gt;"", 'BUKU BESAR'!A127, "")</f>
        <v/>
      </c>
      <c r="B127" s="12" t="str">
        <f>IF('BUKU BESAR'!B127&lt;&gt;"", 'BUKU BESAR'!B127, "")</f>
        <v/>
      </c>
      <c r="C127" s="12" t="str">
        <f>IF('BUKU BESAR'!C127&lt;&gt;"", 'BUKU BESAR'!C127, "")</f>
        <v/>
      </c>
      <c r="D127" s="13" t="str">
        <f>IF('BUKU BESAR'!F127&lt;&gt;"", 'BUKU BESAR'!F127, "")</f>
        <v/>
      </c>
      <c r="E127" s="13" t="str">
        <f t="shared" si="6"/>
        <v/>
      </c>
      <c r="F127" s="13" t="str">
        <f t="shared" si="7"/>
        <v/>
      </c>
    </row>
    <row r="128" spans="1:6" ht="15.75" customHeight="1" x14ac:dyDescent="0.35">
      <c r="A128" s="12" t="str">
        <f>IF('BUKU BESAR'!A128&lt;&gt;"", 'BUKU BESAR'!A128, "")</f>
        <v/>
      </c>
      <c r="B128" s="12" t="str">
        <f>IF('BUKU BESAR'!B128&lt;&gt;"", 'BUKU BESAR'!B128, "")</f>
        <v/>
      </c>
      <c r="C128" s="12" t="str">
        <f>IF('BUKU BESAR'!C128&lt;&gt;"", 'BUKU BESAR'!C128, "")</f>
        <v/>
      </c>
      <c r="D128" s="13" t="str">
        <f>IF('BUKU BESAR'!F128&lt;&gt;"", 'BUKU BESAR'!F128, "")</f>
        <v/>
      </c>
      <c r="E128" s="13" t="str">
        <f t="shared" si="6"/>
        <v/>
      </c>
      <c r="F128" s="13" t="str">
        <f t="shared" si="7"/>
        <v/>
      </c>
    </row>
    <row r="129" spans="1:6" ht="15.75" customHeight="1" x14ac:dyDescent="0.35">
      <c r="A129" s="12" t="str">
        <f>IF('BUKU BESAR'!A129&lt;&gt;"", 'BUKU BESAR'!A129, "")</f>
        <v/>
      </c>
      <c r="B129" s="12" t="str">
        <f>IF('BUKU BESAR'!B129&lt;&gt;"", 'BUKU BESAR'!B129, "")</f>
        <v/>
      </c>
      <c r="C129" s="12" t="str">
        <f>IF('BUKU BESAR'!C129&lt;&gt;"", 'BUKU BESAR'!C129, "")</f>
        <v/>
      </c>
      <c r="D129" s="13" t="str">
        <f>IF('BUKU BESAR'!F129&lt;&gt;"", 'BUKU BESAR'!F129, "")</f>
        <v/>
      </c>
      <c r="E129" s="13" t="str">
        <f t="shared" si="6"/>
        <v/>
      </c>
      <c r="F129" s="13" t="str">
        <f t="shared" si="7"/>
        <v/>
      </c>
    </row>
    <row r="130" spans="1:6" ht="15.75" customHeight="1" x14ac:dyDescent="0.35">
      <c r="A130" s="12" t="str">
        <f>IF('BUKU BESAR'!A130&lt;&gt;"", 'BUKU BESAR'!A130, "")</f>
        <v/>
      </c>
      <c r="B130" s="12" t="str">
        <f>IF('BUKU BESAR'!B130&lt;&gt;"", 'BUKU BESAR'!B130, "")</f>
        <v/>
      </c>
      <c r="C130" s="12" t="str">
        <f>IF('BUKU BESAR'!C130&lt;&gt;"", 'BUKU BESAR'!C130, "")</f>
        <v/>
      </c>
      <c r="D130" s="13" t="str">
        <f>IF('BUKU BESAR'!F130&lt;&gt;"", 'BUKU BESAR'!F130, "")</f>
        <v/>
      </c>
      <c r="E130" s="13" t="str">
        <f t="shared" si="6"/>
        <v/>
      </c>
      <c r="F130" s="13" t="str">
        <f t="shared" si="7"/>
        <v/>
      </c>
    </row>
    <row r="131" spans="1:6" ht="15.75" customHeight="1" x14ac:dyDescent="0.35">
      <c r="A131" s="12" t="str">
        <f>IF('BUKU BESAR'!A131&lt;&gt;"", 'BUKU BESAR'!A131, "")</f>
        <v/>
      </c>
      <c r="B131" s="12" t="str">
        <f>IF('BUKU BESAR'!B131&lt;&gt;"", 'BUKU BESAR'!B131, "")</f>
        <v/>
      </c>
      <c r="C131" s="12" t="str">
        <f>IF('BUKU BESAR'!C131&lt;&gt;"", 'BUKU BESAR'!C131, "")</f>
        <v/>
      </c>
      <c r="D131" s="13" t="str">
        <f>IF('BUKU BESAR'!F131&lt;&gt;"", 'BUKU BESAR'!F131, "")</f>
        <v/>
      </c>
      <c r="E131" s="13" t="str">
        <f t="shared" si="6"/>
        <v/>
      </c>
      <c r="F131" s="13" t="str">
        <f t="shared" si="7"/>
        <v/>
      </c>
    </row>
    <row r="132" spans="1:6" ht="15.75" customHeight="1" x14ac:dyDescent="0.35">
      <c r="A132" s="12" t="str">
        <f>IF('BUKU BESAR'!A132&lt;&gt;"", 'BUKU BESAR'!A132, "")</f>
        <v/>
      </c>
      <c r="B132" s="12" t="str">
        <f>IF('BUKU BESAR'!B132&lt;&gt;"", 'BUKU BESAR'!B132, "")</f>
        <v/>
      </c>
      <c r="C132" s="12" t="str">
        <f>IF('BUKU BESAR'!C132&lt;&gt;"", 'BUKU BESAR'!C132, "")</f>
        <v/>
      </c>
      <c r="D132" s="13" t="str">
        <f>IF('BUKU BESAR'!F132&lt;&gt;"", 'BUKU BESAR'!F132, "")</f>
        <v/>
      </c>
      <c r="E132" s="13" t="str">
        <f t="shared" si="6"/>
        <v/>
      </c>
      <c r="F132" s="13" t="str">
        <f t="shared" si="7"/>
        <v/>
      </c>
    </row>
    <row r="133" spans="1:6" ht="15.75" customHeight="1" x14ac:dyDescent="0.35">
      <c r="A133" s="12" t="str">
        <f>IF('BUKU BESAR'!A133&lt;&gt;"", 'BUKU BESAR'!A133, "")</f>
        <v/>
      </c>
      <c r="B133" s="12" t="str">
        <f>IF('BUKU BESAR'!B133&lt;&gt;"", 'BUKU BESAR'!B133, "")</f>
        <v/>
      </c>
      <c r="C133" s="12" t="str">
        <f>IF('BUKU BESAR'!C133&lt;&gt;"", 'BUKU BESAR'!C133, "")</f>
        <v/>
      </c>
      <c r="D133" s="13" t="str">
        <f>IF('BUKU BESAR'!F133&lt;&gt;"", 'BUKU BESAR'!F133, "")</f>
        <v/>
      </c>
      <c r="E133" s="13" t="str">
        <f t="shared" si="6"/>
        <v/>
      </c>
      <c r="F133" s="13" t="str">
        <f t="shared" si="7"/>
        <v/>
      </c>
    </row>
    <row r="134" spans="1:6" ht="15.75" customHeight="1" x14ac:dyDescent="0.35">
      <c r="A134" s="12" t="str">
        <f>IF('BUKU BESAR'!A134&lt;&gt;"", 'BUKU BESAR'!A134, "")</f>
        <v/>
      </c>
      <c r="B134" s="12" t="str">
        <f>IF('BUKU BESAR'!B134&lt;&gt;"", 'BUKU BESAR'!B134, "")</f>
        <v/>
      </c>
      <c r="C134" s="12" t="str">
        <f>IF('BUKU BESAR'!C134&lt;&gt;"", 'BUKU BESAR'!C134, "")</f>
        <v/>
      </c>
      <c r="D134" s="13" t="str">
        <f>IF('BUKU BESAR'!F134&lt;&gt;"", 'BUKU BESAR'!F134, "")</f>
        <v/>
      </c>
      <c r="E134" s="13" t="str">
        <f t="shared" si="6"/>
        <v/>
      </c>
      <c r="F134" s="13" t="str">
        <f t="shared" si="7"/>
        <v/>
      </c>
    </row>
    <row r="135" spans="1:6" ht="15.75" customHeight="1" x14ac:dyDescent="0.35">
      <c r="A135" s="12" t="str">
        <f>IF('BUKU BESAR'!A135&lt;&gt;"", 'BUKU BESAR'!A135, "")</f>
        <v/>
      </c>
      <c r="B135" s="12" t="str">
        <f>IF('BUKU BESAR'!B135&lt;&gt;"", 'BUKU BESAR'!B135, "")</f>
        <v/>
      </c>
      <c r="C135" s="12" t="str">
        <f>IF('BUKU BESAR'!C135&lt;&gt;"", 'BUKU BESAR'!C135, "")</f>
        <v/>
      </c>
      <c r="D135" s="13" t="str">
        <f>IF('BUKU BESAR'!F135&lt;&gt;"", 'BUKU BESAR'!F135, "")</f>
        <v/>
      </c>
      <c r="E135" s="13" t="str">
        <f t="shared" ref="E135:E166" si="8">IF(C135="", "", IF(OR(C135="Aset", C135="HPP", C135="Beban Operasional"), MAX(0, D135), MAX(0, -D135)))</f>
        <v/>
      </c>
      <c r="F135" s="13" t="str">
        <f t="shared" ref="F135:F166" si="9">IF(C135="", "", IF(OR(C135="Aset", C135="HPP", C135="Beban Operasional"), MAX(0, -D135), MAX(0, D135)))</f>
        <v/>
      </c>
    </row>
    <row r="136" spans="1:6" ht="15.75" customHeight="1" x14ac:dyDescent="0.35">
      <c r="A136" s="12" t="str">
        <f>IF('BUKU BESAR'!A136&lt;&gt;"", 'BUKU BESAR'!A136, "")</f>
        <v/>
      </c>
      <c r="B136" s="12" t="str">
        <f>IF('BUKU BESAR'!B136&lt;&gt;"", 'BUKU BESAR'!B136, "")</f>
        <v/>
      </c>
      <c r="C136" s="12" t="str">
        <f>IF('BUKU BESAR'!C136&lt;&gt;"", 'BUKU BESAR'!C136, "")</f>
        <v/>
      </c>
      <c r="D136" s="13" t="str">
        <f>IF('BUKU BESAR'!F136&lt;&gt;"", 'BUKU BESAR'!F136, "")</f>
        <v/>
      </c>
      <c r="E136" s="13" t="str">
        <f t="shared" si="8"/>
        <v/>
      </c>
      <c r="F136" s="13" t="str">
        <f t="shared" si="9"/>
        <v/>
      </c>
    </row>
    <row r="137" spans="1:6" ht="15.75" customHeight="1" x14ac:dyDescent="0.35">
      <c r="A137" s="12" t="str">
        <f>IF('BUKU BESAR'!A137&lt;&gt;"", 'BUKU BESAR'!A137, "")</f>
        <v/>
      </c>
      <c r="B137" s="12" t="str">
        <f>IF('BUKU BESAR'!B137&lt;&gt;"", 'BUKU BESAR'!B137, "")</f>
        <v/>
      </c>
      <c r="C137" s="12" t="str">
        <f>IF('BUKU BESAR'!C137&lt;&gt;"", 'BUKU BESAR'!C137, "")</f>
        <v/>
      </c>
      <c r="D137" s="13" t="str">
        <f>IF('BUKU BESAR'!F137&lt;&gt;"", 'BUKU BESAR'!F137, "")</f>
        <v/>
      </c>
      <c r="E137" s="13" t="str">
        <f t="shared" si="8"/>
        <v/>
      </c>
      <c r="F137" s="13" t="str">
        <f t="shared" si="9"/>
        <v/>
      </c>
    </row>
    <row r="138" spans="1:6" ht="15.75" customHeight="1" x14ac:dyDescent="0.35">
      <c r="A138" s="12" t="str">
        <f>IF('BUKU BESAR'!A138&lt;&gt;"", 'BUKU BESAR'!A138, "")</f>
        <v/>
      </c>
      <c r="B138" s="12" t="str">
        <f>IF('BUKU BESAR'!B138&lt;&gt;"", 'BUKU BESAR'!B138, "")</f>
        <v/>
      </c>
      <c r="C138" s="12" t="str">
        <f>IF('BUKU BESAR'!C138&lt;&gt;"", 'BUKU BESAR'!C138, "")</f>
        <v/>
      </c>
      <c r="D138" s="13" t="str">
        <f>IF('BUKU BESAR'!F138&lt;&gt;"", 'BUKU BESAR'!F138, "")</f>
        <v/>
      </c>
      <c r="E138" s="13" t="str">
        <f t="shared" si="8"/>
        <v/>
      </c>
      <c r="F138" s="13" t="str">
        <f t="shared" si="9"/>
        <v/>
      </c>
    </row>
    <row r="139" spans="1:6" ht="15.75" customHeight="1" x14ac:dyDescent="0.35">
      <c r="A139" s="12" t="str">
        <f>IF('BUKU BESAR'!A139&lt;&gt;"", 'BUKU BESAR'!A139, "")</f>
        <v/>
      </c>
      <c r="B139" s="12" t="str">
        <f>IF('BUKU BESAR'!B139&lt;&gt;"", 'BUKU BESAR'!B139, "")</f>
        <v/>
      </c>
      <c r="C139" s="12" t="str">
        <f>IF('BUKU BESAR'!C139&lt;&gt;"", 'BUKU BESAR'!C139, "")</f>
        <v/>
      </c>
      <c r="D139" s="13" t="str">
        <f>IF('BUKU BESAR'!F139&lt;&gt;"", 'BUKU BESAR'!F139, "")</f>
        <v/>
      </c>
      <c r="E139" s="13" t="str">
        <f t="shared" si="8"/>
        <v/>
      </c>
      <c r="F139" s="13" t="str">
        <f t="shared" si="9"/>
        <v/>
      </c>
    </row>
    <row r="140" spans="1:6" ht="15.75" customHeight="1" x14ac:dyDescent="0.35">
      <c r="A140" s="12" t="str">
        <f>IF('BUKU BESAR'!A140&lt;&gt;"", 'BUKU BESAR'!A140, "")</f>
        <v/>
      </c>
      <c r="B140" s="12" t="str">
        <f>IF('BUKU BESAR'!B140&lt;&gt;"", 'BUKU BESAR'!B140, "")</f>
        <v/>
      </c>
      <c r="C140" s="12" t="str">
        <f>IF('BUKU BESAR'!C140&lt;&gt;"", 'BUKU BESAR'!C140, "")</f>
        <v/>
      </c>
      <c r="D140" s="13" t="str">
        <f>IF('BUKU BESAR'!F140&lt;&gt;"", 'BUKU BESAR'!F140, "")</f>
        <v/>
      </c>
      <c r="E140" s="13" t="str">
        <f t="shared" si="8"/>
        <v/>
      </c>
      <c r="F140" s="13" t="str">
        <f t="shared" si="9"/>
        <v/>
      </c>
    </row>
    <row r="141" spans="1:6" ht="15.75" customHeight="1" x14ac:dyDescent="0.35">
      <c r="A141" s="12" t="str">
        <f>IF('BUKU BESAR'!A141&lt;&gt;"", 'BUKU BESAR'!A141, "")</f>
        <v/>
      </c>
      <c r="B141" s="12" t="str">
        <f>IF('BUKU BESAR'!B141&lt;&gt;"", 'BUKU BESAR'!B141, "")</f>
        <v/>
      </c>
      <c r="C141" s="12" t="str">
        <f>IF('BUKU BESAR'!C141&lt;&gt;"", 'BUKU BESAR'!C141, "")</f>
        <v/>
      </c>
      <c r="D141" s="13" t="str">
        <f>IF('BUKU BESAR'!F141&lt;&gt;"", 'BUKU BESAR'!F141, "")</f>
        <v/>
      </c>
      <c r="E141" s="13" t="str">
        <f t="shared" si="8"/>
        <v/>
      </c>
      <c r="F141" s="13" t="str">
        <f t="shared" si="9"/>
        <v/>
      </c>
    </row>
    <row r="142" spans="1:6" ht="15.75" customHeight="1" x14ac:dyDescent="0.35">
      <c r="A142" s="12" t="str">
        <f>IF('BUKU BESAR'!A142&lt;&gt;"", 'BUKU BESAR'!A142, "")</f>
        <v/>
      </c>
      <c r="B142" s="12" t="str">
        <f>IF('BUKU BESAR'!B142&lt;&gt;"", 'BUKU BESAR'!B142, "")</f>
        <v/>
      </c>
      <c r="C142" s="12" t="str">
        <f>IF('BUKU BESAR'!C142&lt;&gt;"", 'BUKU BESAR'!C142, "")</f>
        <v/>
      </c>
      <c r="D142" s="13" t="str">
        <f>IF('BUKU BESAR'!F142&lt;&gt;"", 'BUKU BESAR'!F142, "")</f>
        <v/>
      </c>
      <c r="E142" s="13" t="str">
        <f t="shared" si="8"/>
        <v/>
      </c>
      <c r="F142" s="13" t="str">
        <f t="shared" si="9"/>
        <v/>
      </c>
    </row>
    <row r="143" spans="1:6" ht="15.75" customHeight="1" x14ac:dyDescent="0.35">
      <c r="A143" s="12" t="str">
        <f>IF('BUKU BESAR'!A143&lt;&gt;"", 'BUKU BESAR'!A143, "")</f>
        <v/>
      </c>
      <c r="B143" s="12" t="str">
        <f>IF('BUKU BESAR'!B143&lt;&gt;"", 'BUKU BESAR'!B143, "")</f>
        <v/>
      </c>
      <c r="C143" s="12" t="str">
        <f>IF('BUKU BESAR'!C143&lt;&gt;"", 'BUKU BESAR'!C143, "")</f>
        <v/>
      </c>
      <c r="D143" s="13" t="str">
        <f>IF('BUKU BESAR'!F143&lt;&gt;"", 'BUKU BESAR'!F143, "")</f>
        <v/>
      </c>
      <c r="E143" s="13" t="str">
        <f t="shared" si="8"/>
        <v/>
      </c>
      <c r="F143" s="13" t="str">
        <f t="shared" si="9"/>
        <v/>
      </c>
    </row>
    <row r="144" spans="1:6" ht="15.75" customHeight="1" x14ac:dyDescent="0.35">
      <c r="A144" s="12" t="str">
        <f>IF('BUKU BESAR'!A144&lt;&gt;"", 'BUKU BESAR'!A144, "")</f>
        <v/>
      </c>
      <c r="B144" s="12" t="str">
        <f>IF('BUKU BESAR'!B144&lt;&gt;"", 'BUKU BESAR'!B144, "")</f>
        <v/>
      </c>
      <c r="C144" s="12" t="str">
        <f>IF('BUKU BESAR'!C144&lt;&gt;"", 'BUKU BESAR'!C144, "")</f>
        <v/>
      </c>
      <c r="D144" s="13" t="str">
        <f>IF('BUKU BESAR'!F144&lt;&gt;"", 'BUKU BESAR'!F144, "")</f>
        <v/>
      </c>
      <c r="E144" s="13" t="str">
        <f t="shared" si="8"/>
        <v/>
      </c>
      <c r="F144" s="13" t="str">
        <f t="shared" si="9"/>
        <v/>
      </c>
    </row>
    <row r="145" spans="1:6" ht="15.75" customHeight="1" x14ac:dyDescent="0.35">
      <c r="A145" s="12" t="str">
        <f>IF('BUKU BESAR'!A145&lt;&gt;"", 'BUKU BESAR'!A145, "")</f>
        <v/>
      </c>
      <c r="B145" s="12" t="str">
        <f>IF('BUKU BESAR'!B145&lt;&gt;"", 'BUKU BESAR'!B145, "")</f>
        <v/>
      </c>
      <c r="C145" s="12" t="str">
        <f>IF('BUKU BESAR'!C145&lt;&gt;"", 'BUKU BESAR'!C145, "")</f>
        <v/>
      </c>
      <c r="D145" s="13" t="str">
        <f>IF('BUKU BESAR'!F145&lt;&gt;"", 'BUKU BESAR'!F145, "")</f>
        <v/>
      </c>
      <c r="E145" s="13" t="str">
        <f t="shared" si="8"/>
        <v/>
      </c>
      <c r="F145" s="13" t="str">
        <f t="shared" si="9"/>
        <v/>
      </c>
    </row>
    <row r="146" spans="1:6" ht="15.75" customHeight="1" x14ac:dyDescent="0.35">
      <c r="A146" s="12" t="str">
        <f>IF('BUKU BESAR'!A146&lt;&gt;"", 'BUKU BESAR'!A146, "")</f>
        <v/>
      </c>
      <c r="B146" s="12" t="str">
        <f>IF('BUKU BESAR'!B146&lt;&gt;"", 'BUKU BESAR'!B146, "")</f>
        <v/>
      </c>
      <c r="C146" s="12" t="str">
        <f>IF('BUKU BESAR'!C146&lt;&gt;"", 'BUKU BESAR'!C146, "")</f>
        <v/>
      </c>
      <c r="D146" s="13" t="str">
        <f>IF('BUKU BESAR'!F146&lt;&gt;"", 'BUKU BESAR'!F146, "")</f>
        <v/>
      </c>
      <c r="E146" s="13" t="str">
        <f t="shared" si="8"/>
        <v/>
      </c>
      <c r="F146" s="13" t="str">
        <f t="shared" si="9"/>
        <v/>
      </c>
    </row>
    <row r="147" spans="1:6" ht="15.75" customHeight="1" x14ac:dyDescent="0.35">
      <c r="A147" s="12" t="str">
        <f>IF('BUKU BESAR'!A147&lt;&gt;"", 'BUKU BESAR'!A147, "")</f>
        <v/>
      </c>
      <c r="B147" s="12" t="str">
        <f>IF('BUKU BESAR'!B147&lt;&gt;"", 'BUKU BESAR'!B147, "")</f>
        <v/>
      </c>
      <c r="C147" s="12" t="str">
        <f>IF('BUKU BESAR'!C147&lt;&gt;"", 'BUKU BESAR'!C147, "")</f>
        <v/>
      </c>
      <c r="D147" s="13" t="str">
        <f>IF('BUKU BESAR'!F147&lt;&gt;"", 'BUKU BESAR'!F147, "")</f>
        <v/>
      </c>
      <c r="E147" s="13" t="str">
        <f t="shared" si="8"/>
        <v/>
      </c>
      <c r="F147" s="13" t="str">
        <f t="shared" si="9"/>
        <v/>
      </c>
    </row>
    <row r="148" spans="1:6" ht="15.75" customHeight="1" x14ac:dyDescent="0.35">
      <c r="A148" s="12" t="str">
        <f>IF('BUKU BESAR'!A148&lt;&gt;"", 'BUKU BESAR'!A148, "")</f>
        <v/>
      </c>
      <c r="B148" s="12" t="str">
        <f>IF('BUKU BESAR'!B148&lt;&gt;"", 'BUKU BESAR'!B148, "")</f>
        <v/>
      </c>
      <c r="C148" s="12" t="str">
        <f>IF('BUKU BESAR'!C148&lt;&gt;"", 'BUKU BESAR'!C148, "")</f>
        <v/>
      </c>
      <c r="D148" s="13" t="str">
        <f>IF('BUKU BESAR'!F148&lt;&gt;"", 'BUKU BESAR'!F148, "")</f>
        <v/>
      </c>
      <c r="E148" s="13" t="str">
        <f t="shared" si="8"/>
        <v/>
      </c>
      <c r="F148" s="13" t="str">
        <f t="shared" si="9"/>
        <v/>
      </c>
    </row>
    <row r="149" spans="1:6" ht="15.75" customHeight="1" x14ac:dyDescent="0.35">
      <c r="A149" s="12" t="str">
        <f>IF('BUKU BESAR'!A149&lt;&gt;"", 'BUKU BESAR'!A149, "")</f>
        <v/>
      </c>
      <c r="B149" s="12" t="str">
        <f>IF('BUKU BESAR'!B149&lt;&gt;"", 'BUKU BESAR'!B149, "")</f>
        <v/>
      </c>
      <c r="C149" s="12" t="str">
        <f>IF('BUKU BESAR'!C149&lt;&gt;"", 'BUKU BESAR'!C149, "")</f>
        <v/>
      </c>
      <c r="D149" s="13" t="str">
        <f>IF('BUKU BESAR'!F149&lt;&gt;"", 'BUKU BESAR'!F149, "")</f>
        <v/>
      </c>
      <c r="E149" s="13" t="str">
        <f t="shared" si="8"/>
        <v/>
      </c>
      <c r="F149" s="13" t="str">
        <f t="shared" si="9"/>
        <v/>
      </c>
    </row>
    <row r="150" spans="1:6" ht="15.75" customHeight="1" x14ac:dyDescent="0.35">
      <c r="A150" s="12" t="str">
        <f>IF('BUKU BESAR'!A150&lt;&gt;"", 'BUKU BESAR'!A150, "")</f>
        <v/>
      </c>
      <c r="B150" s="12" t="str">
        <f>IF('BUKU BESAR'!B150&lt;&gt;"", 'BUKU BESAR'!B150, "")</f>
        <v/>
      </c>
      <c r="C150" s="12" t="str">
        <f>IF('BUKU BESAR'!C150&lt;&gt;"", 'BUKU BESAR'!C150, "")</f>
        <v/>
      </c>
      <c r="D150" s="13" t="str">
        <f>IF('BUKU BESAR'!F150&lt;&gt;"", 'BUKU BESAR'!F150, "")</f>
        <v/>
      </c>
      <c r="E150" s="13" t="str">
        <f t="shared" si="8"/>
        <v/>
      </c>
      <c r="F150" s="13" t="str">
        <f t="shared" si="9"/>
        <v/>
      </c>
    </row>
    <row r="151" spans="1:6" ht="15.75" customHeight="1" x14ac:dyDescent="0.35">
      <c r="A151" s="12" t="str">
        <f>IF('BUKU BESAR'!A151&lt;&gt;"", 'BUKU BESAR'!A151, "")</f>
        <v/>
      </c>
      <c r="B151" s="12" t="str">
        <f>IF('BUKU BESAR'!B151&lt;&gt;"", 'BUKU BESAR'!B151, "")</f>
        <v/>
      </c>
      <c r="C151" s="12" t="str">
        <f>IF('BUKU BESAR'!C151&lt;&gt;"", 'BUKU BESAR'!C151, "")</f>
        <v/>
      </c>
      <c r="D151" s="13" t="str">
        <f>IF('BUKU BESAR'!F151&lt;&gt;"", 'BUKU BESAR'!F151, "")</f>
        <v/>
      </c>
      <c r="E151" s="13" t="str">
        <f t="shared" si="8"/>
        <v/>
      </c>
      <c r="F151" s="13" t="str">
        <f t="shared" si="9"/>
        <v/>
      </c>
    </row>
    <row r="152" spans="1:6" ht="15.75" customHeight="1" x14ac:dyDescent="0.35">
      <c r="A152" s="12" t="str">
        <f>IF('BUKU BESAR'!A152&lt;&gt;"", 'BUKU BESAR'!A152, "")</f>
        <v/>
      </c>
      <c r="B152" s="12" t="str">
        <f>IF('BUKU BESAR'!B152&lt;&gt;"", 'BUKU BESAR'!B152, "")</f>
        <v/>
      </c>
      <c r="C152" s="12" t="str">
        <f>IF('BUKU BESAR'!C152&lt;&gt;"", 'BUKU BESAR'!C152, "")</f>
        <v/>
      </c>
      <c r="D152" s="13" t="str">
        <f>IF('BUKU BESAR'!F152&lt;&gt;"", 'BUKU BESAR'!F152, "")</f>
        <v/>
      </c>
      <c r="E152" s="13" t="str">
        <f t="shared" si="8"/>
        <v/>
      </c>
      <c r="F152" s="13" t="str">
        <f t="shared" si="9"/>
        <v/>
      </c>
    </row>
    <row r="153" spans="1:6" ht="15.75" customHeight="1" x14ac:dyDescent="0.35">
      <c r="A153" s="12" t="str">
        <f>IF('BUKU BESAR'!A153&lt;&gt;"", 'BUKU BESAR'!A153, "")</f>
        <v/>
      </c>
      <c r="B153" s="12" t="str">
        <f>IF('BUKU BESAR'!B153&lt;&gt;"", 'BUKU BESAR'!B153, "")</f>
        <v/>
      </c>
      <c r="C153" s="12" t="str">
        <f>IF('BUKU BESAR'!C153&lt;&gt;"", 'BUKU BESAR'!C153, "")</f>
        <v/>
      </c>
      <c r="D153" s="13" t="str">
        <f>IF('BUKU BESAR'!F153&lt;&gt;"", 'BUKU BESAR'!F153, "")</f>
        <v/>
      </c>
      <c r="E153" s="13" t="str">
        <f t="shared" si="8"/>
        <v/>
      </c>
      <c r="F153" s="13" t="str">
        <f t="shared" si="9"/>
        <v/>
      </c>
    </row>
    <row r="154" spans="1:6" ht="15.75" customHeight="1" x14ac:dyDescent="0.35">
      <c r="A154" s="12" t="str">
        <f>IF('BUKU BESAR'!A154&lt;&gt;"", 'BUKU BESAR'!A154, "")</f>
        <v/>
      </c>
      <c r="B154" s="12" t="str">
        <f>IF('BUKU BESAR'!B154&lt;&gt;"", 'BUKU BESAR'!B154, "")</f>
        <v/>
      </c>
      <c r="C154" s="12" t="str">
        <f>IF('BUKU BESAR'!C154&lt;&gt;"", 'BUKU BESAR'!C154, "")</f>
        <v/>
      </c>
      <c r="D154" s="13" t="str">
        <f>IF('BUKU BESAR'!F154&lt;&gt;"", 'BUKU BESAR'!F154, "")</f>
        <v/>
      </c>
      <c r="E154" s="13" t="str">
        <f t="shared" si="8"/>
        <v/>
      </c>
      <c r="F154" s="13" t="str">
        <f t="shared" si="9"/>
        <v/>
      </c>
    </row>
    <row r="155" spans="1:6" ht="15.75" customHeight="1" x14ac:dyDescent="0.35">
      <c r="A155" s="12" t="str">
        <f>IF('BUKU BESAR'!A155&lt;&gt;"", 'BUKU BESAR'!A155, "")</f>
        <v/>
      </c>
      <c r="B155" s="12" t="str">
        <f>IF('BUKU BESAR'!B155&lt;&gt;"", 'BUKU BESAR'!B155, "")</f>
        <v/>
      </c>
      <c r="C155" s="12" t="str">
        <f>IF('BUKU BESAR'!C155&lt;&gt;"", 'BUKU BESAR'!C155, "")</f>
        <v/>
      </c>
      <c r="D155" s="13" t="str">
        <f>IF('BUKU BESAR'!F155&lt;&gt;"", 'BUKU BESAR'!F155, "")</f>
        <v/>
      </c>
      <c r="E155" s="13" t="str">
        <f t="shared" si="8"/>
        <v/>
      </c>
      <c r="F155" s="13" t="str">
        <f t="shared" si="9"/>
        <v/>
      </c>
    </row>
    <row r="156" spans="1:6" ht="15.75" customHeight="1" x14ac:dyDescent="0.35">
      <c r="A156" s="12" t="str">
        <f>IF('BUKU BESAR'!A156&lt;&gt;"", 'BUKU BESAR'!A156, "")</f>
        <v/>
      </c>
      <c r="B156" s="12" t="str">
        <f>IF('BUKU BESAR'!B156&lt;&gt;"", 'BUKU BESAR'!B156, "")</f>
        <v/>
      </c>
      <c r="C156" s="12" t="str">
        <f>IF('BUKU BESAR'!C156&lt;&gt;"", 'BUKU BESAR'!C156, "")</f>
        <v/>
      </c>
      <c r="D156" s="13" t="str">
        <f>IF('BUKU BESAR'!F156&lt;&gt;"", 'BUKU BESAR'!F156, "")</f>
        <v/>
      </c>
      <c r="E156" s="13" t="str">
        <f t="shared" si="8"/>
        <v/>
      </c>
      <c r="F156" s="13" t="str">
        <f t="shared" si="9"/>
        <v/>
      </c>
    </row>
    <row r="157" spans="1:6" ht="15.75" customHeight="1" x14ac:dyDescent="0.35">
      <c r="A157" s="12" t="str">
        <f>IF('BUKU BESAR'!A157&lt;&gt;"", 'BUKU BESAR'!A157, "")</f>
        <v/>
      </c>
      <c r="B157" s="12" t="str">
        <f>IF('BUKU BESAR'!B157&lt;&gt;"", 'BUKU BESAR'!B157, "")</f>
        <v/>
      </c>
      <c r="C157" s="12" t="str">
        <f>IF('BUKU BESAR'!C157&lt;&gt;"", 'BUKU BESAR'!C157, "")</f>
        <v/>
      </c>
      <c r="D157" s="13" t="str">
        <f>IF('BUKU BESAR'!F157&lt;&gt;"", 'BUKU BESAR'!F157, "")</f>
        <v/>
      </c>
      <c r="E157" s="13" t="str">
        <f t="shared" si="8"/>
        <v/>
      </c>
      <c r="F157" s="13" t="str">
        <f t="shared" si="9"/>
        <v/>
      </c>
    </row>
    <row r="158" spans="1:6" ht="15.75" customHeight="1" x14ac:dyDescent="0.35">
      <c r="A158" s="12" t="str">
        <f>IF('BUKU BESAR'!A158&lt;&gt;"", 'BUKU BESAR'!A158, "")</f>
        <v/>
      </c>
      <c r="B158" s="12" t="str">
        <f>IF('BUKU BESAR'!B158&lt;&gt;"", 'BUKU BESAR'!B158, "")</f>
        <v/>
      </c>
      <c r="C158" s="12" t="str">
        <f>IF('BUKU BESAR'!C158&lt;&gt;"", 'BUKU BESAR'!C158, "")</f>
        <v/>
      </c>
      <c r="D158" s="13" t="str">
        <f>IF('BUKU BESAR'!F158&lt;&gt;"", 'BUKU BESAR'!F158, "")</f>
        <v/>
      </c>
      <c r="E158" s="13" t="str">
        <f t="shared" si="8"/>
        <v/>
      </c>
      <c r="F158" s="13" t="str">
        <f t="shared" si="9"/>
        <v/>
      </c>
    </row>
    <row r="159" spans="1:6" ht="15.75" customHeight="1" x14ac:dyDescent="0.35">
      <c r="A159" s="12" t="str">
        <f>IF('BUKU BESAR'!A159&lt;&gt;"", 'BUKU BESAR'!A159, "")</f>
        <v/>
      </c>
      <c r="B159" s="12" t="str">
        <f>IF('BUKU BESAR'!B159&lt;&gt;"", 'BUKU BESAR'!B159, "")</f>
        <v/>
      </c>
      <c r="C159" s="12" t="str">
        <f>IF('BUKU BESAR'!C159&lt;&gt;"", 'BUKU BESAR'!C159, "")</f>
        <v/>
      </c>
      <c r="D159" s="13" t="str">
        <f>IF('BUKU BESAR'!F159&lt;&gt;"", 'BUKU BESAR'!F159, "")</f>
        <v/>
      </c>
      <c r="E159" s="13" t="str">
        <f t="shared" si="8"/>
        <v/>
      </c>
      <c r="F159" s="13" t="str">
        <f t="shared" si="9"/>
        <v/>
      </c>
    </row>
    <row r="160" spans="1:6" ht="15.75" customHeight="1" x14ac:dyDescent="0.35">
      <c r="A160" s="12" t="str">
        <f>IF('BUKU BESAR'!A160&lt;&gt;"", 'BUKU BESAR'!A160, "")</f>
        <v/>
      </c>
      <c r="B160" s="12" t="str">
        <f>IF('BUKU BESAR'!B160&lt;&gt;"", 'BUKU BESAR'!B160, "")</f>
        <v/>
      </c>
      <c r="C160" s="12" t="str">
        <f>IF('BUKU BESAR'!C160&lt;&gt;"", 'BUKU BESAR'!C160, "")</f>
        <v/>
      </c>
      <c r="D160" s="13" t="str">
        <f>IF('BUKU BESAR'!F160&lt;&gt;"", 'BUKU BESAR'!F160, "")</f>
        <v/>
      </c>
      <c r="E160" s="13" t="str">
        <f t="shared" si="8"/>
        <v/>
      </c>
      <c r="F160" s="13" t="str">
        <f t="shared" si="9"/>
        <v/>
      </c>
    </row>
    <row r="161" spans="1:6" ht="15.75" customHeight="1" x14ac:dyDescent="0.35">
      <c r="A161" s="12" t="str">
        <f>IF('BUKU BESAR'!A161&lt;&gt;"", 'BUKU BESAR'!A161, "")</f>
        <v/>
      </c>
      <c r="B161" s="12" t="str">
        <f>IF('BUKU BESAR'!B161&lt;&gt;"", 'BUKU BESAR'!B161, "")</f>
        <v/>
      </c>
      <c r="C161" s="12" t="str">
        <f>IF('BUKU BESAR'!C161&lt;&gt;"", 'BUKU BESAR'!C161, "")</f>
        <v/>
      </c>
      <c r="D161" s="13" t="str">
        <f>IF('BUKU BESAR'!F161&lt;&gt;"", 'BUKU BESAR'!F161, "")</f>
        <v/>
      </c>
      <c r="E161" s="13" t="str">
        <f t="shared" si="8"/>
        <v/>
      </c>
      <c r="F161" s="13" t="str">
        <f t="shared" si="9"/>
        <v/>
      </c>
    </row>
    <row r="162" spans="1:6" ht="15.75" customHeight="1" x14ac:dyDescent="0.35">
      <c r="A162" s="12" t="str">
        <f>IF('BUKU BESAR'!A162&lt;&gt;"", 'BUKU BESAR'!A162, "")</f>
        <v/>
      </c>
      <c r="B162" s="12" t="str">
        <f>IF('BUKU BESAR'!B162&lt;&gt;"", 'BUKU BESAR'!B162, "")</f>
        <v/>
      </c>
      <c r="C162" s="12" t="str">
        <f>IF('BUKU BESAR'!C162&lt;&gt;"", 'BUKU BESAR'!C162, "")</f>
        <v/>
      </c>
      <c r="D162" s="13" t="str">
        <f>IF('BUKU BESAR'!F162&lt;&gt;"", 'BUKU BESAR'!F162, "")</f>
        <v/>
      </c>
      <c r="E162" s="13" t="str">
        <f t="shared" si="8"/>
        <v/>
      </c>
      <c r="F162" s="13" t="str">
        <f t="shared" si="9"/>
        <v/>
      </c>
    </row>
    <row r="163" spans="1:6" ht="15.75" customHeight="1" x14ac:dyDescent="0.35">
      <c r="A163" s="12" t="str">
        <f>IF('BUKU BESAR'!A163&lt;&gt;"", 'BUKU BESAR'!A163, "")</f>
        <v/>
      </c>
      <c r="B163" s="12" t="str">
        <f>IF('BUKU BESAR'!B163&lt;&gt;"", 'BUKU BESAR'!B163, "")</f>
        <v/>
      </c>
      <c r="C163" s="12" t="str">
        <f>IF('BUKU BESAR'!C163&lt;&gt;"", 'BUKU BESAR'!C163, "")</f>
        <v/>
      </c>
      <c r="D163" s="13" t="str">
        <f>IF('BUKU BESAR'!F163&lt;&gt;"", 'BUKU BESAR'!F163, "")</f>
        <v/>
      </c>
      <c r="E163" s="13" t="str">
        <f t="shared" si="8"/>
        <v/>
      </c>
      <c r="F163" s="13" t="str">
        <f t="shared" si="9"/>
        <v/>
      </c>
    </row>
    <row r="164" spans="1:6" ht="15.75" customHeight="1" x14ac:dyDescent="0.35">
      <c r="A164" s="12" t="str">
        <f>IF('BUKU BESAR'!A164&lt;&gt;"", 'BUKU BESAR'!A164, "")</f>
        <v/>
      </c>
      <c r="B164" s="12" t="str">
        <f>IF('BUKU BESAR'!B164&lt;&gt;"", 'BUKU BESAR'!B164, "")</f>
        <v/>
      </c>
      <c r="C164" s="12" t="str">
        <f>IF('BUKU BESAR'!C164&lt;&gt;"", 'BUKU BESAR'!C164, "")</f>
        <v/>
      </c>
      <c r="D164" s="13" t="str">
        <f>IF('BUKU BESAR'!F164&lt;&gt;"", 'BUKU BESAR'!F164, "")</f>
        <v/>
      </c>
      <c r="E164" s="13" t="str">
        <f t="shared" si="8"/>
        <v/>
      </c>
      <c r="F164" s="13" t="str">
        <f t="shared" si="9"/>
        <v/>
      </c>
    </row>
    <row r="165" spans="1:6" ht="15.75" customHeight="1" x14ac:dyDescent="0.35">
      <c r="A165" s="12" t="str">
        <f>IF('BUKU BESAR'!A165&lt;&gt;"", 'BUKU BESAR'!A165, "")</f>
        <v/>
      </c>
      <c r="B165" s="12" t="str">
        <f>IF('BUKU BESAR'!B165&lt;&gt;"", 'BUKU BESAR'!B165, "")</f>
        <v/>
      </c>
      <c r="C165" s="12" t="str">
        <f>IF('BUKU BESAR'!C165&lt;&gt;"", 'BUKU BESAR'!C165, "")</f>
        <v/>
      </c>
      <c r="D165" s="13" t="str">
        <f>IF('BUKU BESAR'!F165&lt;&gt;"", 'BUKU BESAR'!F165, "")</f>
        <v/>
      </c>
      <c r="E165" s="13" t="str">
        <f t="shared" si="8"/>
        <v/>
      </c>
      <c r="F165" s="13" t="str">
        <f t="shared" si="9"/>
        <v/>
      </c>
    </row>
    <row r="166" spans="1:6" ht="15.75" customHeight="1" x14ac:dyDescent="0.35">
      <c r="A166" s="12" t="str">
        <f>IF('BUKU BESAR'!A166&lt;&gt;"", 'BUKU BESAR'!A166, "")</f>
        <v/>
      </c>
      <c r="B166" s="12" t="str">
        <f>IF('BUKU BESAR'!B166&lt;&gt;"", 'BUKU BESAR'!B166, "")</f>
        <v/>
      </c>
      <c r="C166" s="12" t="str">
        <f>IF('BUKU BESAR'!C166&lt;&gt;"", 'BUKU BESAR'!C166, "")</f>
        <v/>
      </c>
      <c r="D166" s="13" t="str">
        <f>IF('BUKU BESAR'!F166&lt;&gt;"", 'BUKU BESAR'!F166, "")</f>
        <v/>
      </c>
      <c r="E166" s="13" t="str">
        <f t="shared" si="8"/>
        <v/>
      </c>
      <c r="F166" s="13" t="str">
        <f t="shared" si="9"/>
        <v/>
      </c>
    </row>
    <row r="167" spans="1:6" ht="15.75" customHeight="1" x14ac:dyDescent="0.35">
      <c r="A167" s="12" t="str">
        <f>IF('BUKU BESAR'!A167&lt;&gt;"", 'BUKU BESAR'!A167, "")</f>
        <v/>
      </c>
      <c r="B167" s="12" t="str">
        <f>IF('BUKU BESAR'!B167&lt;&gt;"", 'BUKU BESAR'!B167, "")</f>
        <v/>
      </c>
      <c r="C167" s="12" t="str">
        <f>IF('BUKU BESAR'!C167&lt;&gt;"", 'BUKU BESAR'!C167, "")</f>
        <v/>
      </c>
      <c r="D167" s="13" t="str">
        <f>IF('BUKU BESAR'!F167&lt;&gt;"", 'BUKU BESAR'!F167, "")</f>
        <v/>
      </c>
      <c r="E167" s="13" t="str">
        <f t="shared" ref="E167:E198" si="10">IF(C167="", "", IF(OR(C167="Aset", C167="HPP", C167="Beban Operasional"), MAX(0, D167), MAX(0, -D167)))</f>
        <v/>
      </c>
      <c r="F167" s="13" t="str">
        <f t="shared" ref="F167:F201" si="11">IF(C167="", "", IF(OR(C167="Aset", C167="HPP", C167="Beban Operasional"), MAX(0, -D167), MAX(0, D167)))</f>
        <v/>
      </c>
    </row>
    <row r="168" spans="1:6" ht="15.75" customHeight="1" x14ac:dyDescent="0.35">
      <c r="A168" s="12" t="str">
        <f>IF('BUKU BESAR'!A168&lt;&gt;"", 'BUKU BESAR'!A168, "")</f>
        <v/>
      </c>
      <c r="B168" s="12" t="str">
        <f>IF('BUKU BESAR'!B168&lt;&gt;"", 'BUKU BESAR'!B168, "")</f>
        <v/>
      </c>
      <c r="C168" s="12" t="str">
        <f>IF('BUKU BESAR'!C168&lt;&gt;"", 'BUKU BESAR'!C168, "")</f>
        <v/>
      </c>
      <c r="D168" s="13" t="str">
        <f>IF('BUKU BESAR'!F168&lt;&gt;"", 'BUKU BESAR'!F168, "")</f>
        <v/>
      </c>
      <c r="E168" s="13" t="str">
        <f t="shared" si="10"/>
        <v/>
      </c>
      <c r="F168" s="13" t="str">
        <f t="shared" si="11"/>
        <v/>
      </c>
    </row>
    <row r="169" spans="1:6" ht="15.75" customHeight="1" x14ac:dyDescent="0.35">
      <c r="A169" s="12" t="str">
        <f>IF('BUKU BESAR'!A169&lt;&gt;"", 'BUKU BESAR'!A169, "")</f>
        <v/>
      </c>
      <c r="B169" s="12" t="str">
        <f>IF('BUKU BESAR'!B169&lt;&gt;"", 'BUKU BESAR'!B169, "")</f>
        <v/>
      </c>
      <c r="C169" s="12" t="str">
        <f>IF('BUKU BESAR'!C169&lt;&gt;"", 'BUKU BESAR'!C169, "")</f>
        <v/>
      </c>
      <c r="D169" s="13" t="str">
        <f>IF('BUKU BESAR'!F169&lt;&gt;"", 'BUKU BESAR'!F169, "")</f>
        <v/>
      </c>
      <c r="E169" s="13" t="str">
        <f t="shared" si="10"/>
        <v/>
      </c>
      <c r="F169" s="13" t="str">
        <f t="shared" si="11"/>
        <v/>
      </c>
    </row>
    <row r="170" spans="1:6" ht="15.75" customHeight="1" x14ac:dyDescent="0.35">
      <c r="A170" s="12" t="str">
        <f>IF('BUKU BESAR'!A170&lt;&gt;"", 'BUKU BESAR'!A170, "")</f>
        <v/>
      </c>
      <c r="B170" s="12" t="str">
        <f>IF('BUKU BESAR'!B170&lt;&gt;"", 'BUKU BESAR'!B170, "")</f>
        <v/>
      </c>
      <c r="C170" s="12" t="str">
        <f>IF('BUKU BESAR'!C170&lt;&gt;"", 'BUKU BESAR'!C170, "")</f>
        <v/>
      </c>
      <c r="D170" s="13" t="str">
        <f>IF('BUKU BESAR'!F170&lt;&gt;"", 'BUKU BESAR'!F170, "")</f>
        <v/>
      </c>
      <c r="E170" s="13" t="str">
        <f t="shared" si="10"/>
        <v/>
      </c>
      <c r="F170" s="13" t="str">
        <f t="shared" si="11"/>
        <v/>
      </c>
    </row>
    <row r="171" spans="1:6" ht="15.75" customHeight="1" x14ac:dyDescent="0.35">
      <c r="A171" s="12" t="str">
        <f>IF('BUKU BESAR'!A171&lt;&gt;"", 'BUKU BESAR'!A171, "")</f>
        <v/>
      </c>
      <c r="B171" s="12" t="str">
        <f>IF('BUKU BESAR'!B171&lt;&gt;"", 'BUKU BESAR'!B171, "")</f>
        <v/>
      </c>
      <c r="C171" s="12" t="str">
        <f>IF('BUKU BESAR'!C171&lt;&gt;"", 'BUKU BESAR'!C171, "")</f>
        <v/>
      </c>
      <c r="D171" s="13" t="str">
        <f>IF('BUKU BESAR'!F171&lt;&gt;"", 'BUKU BESAR'!F171, "")</f>
        <v/>
      </c>
      <c r="E171" s="13" t="str">
        <f t="shared" si="10"/>
        <v/>
      </c>
      <c r="F171" s="13" t="str">
        <f t="shared" si="11"/>
        <v/>
      </c>
    </row>
    <row r="172" spans="1:6" ht="15.75" customHeight="1" x14ac:dyDescent="0.35">
      <c r="A172" s="12" t="str">
        <f>IF('BUKU BESAR'!A172&lt;&gt;"", 'BUKU BESAR'!A172, "")</f>
        <v/>
      </c>
      <c r="B172" s="12" t="str">
        <f>IF('BUKU BESAR'!B172&lt;&gt;"", 'BUKU BESAR'!B172, "")</f>
        <v/>
      </c>
      <c r="C172" s="12" t="str">
        <f>IF('BUKU BESAR'!C172&lt;&gt;"", 'BUKU BESAR'!C172, "")</f>
        <v/>
      </c>
      <c r="D172" s="13" t="str">
        <f>IF('BUKU BESAR'!F172&lt;&gt;"", 'BUKU BESAR'!F172, "")</f>
        <v/>
      </c>
      <c r="E172" s="13" t="str">
        <f t="shared" si="10"/>
        <v/>
      </c>
      <c r="F172" s="13" t="str">
        <f t="shared" si="11"/>
        <v/>
      </c>
    </row>
    <row r="173" spans="1:6" ht="15.75" customHeight="1" x14ac:dyDescent="0.35">
      <c r="A173" s="12" t="str">
        <f>IF('BUKU BESAR'!A173&lt;&gt;"", 'BUKU BESAR'!A173, "")</f>
        <v/>
      </c>
      <c r="B173" s="12" t="str">
        <f>IF('BUKU BESAR'!B173&lt;&gt;"", 'BUKU BESAR'!B173, "")</f>
        <v/>
      </c>
      <c r="C173" s="12" t="str">
        <f>IF('BUKU BESAR'!C173&lt;&gt;"", 'BUKU BESAR'!C173, "")</f>
        <v/>
      </c>
      <c r="D173" s="13" t="str">
        <f>IF('BUKU BESAR'!F173&lt;&gt;"", 'BUKU BESAR'!F173, "")</f>
        <v/>
      </c>
      <c r="E173" s="13" t="str">
        <f t="shared" si="10"/>
        <v/>
      </c>
      <c r="F173" s="13" t="str">
        <f t="shared" si="11"/>
        <v/>
      </c>
    </row>
    <row r="174" spans="1:6" ht="15.75" customHeight="1" x14ac:dyDescent="0.35">
      <c r="A174" s="12" t="str">
        <f>IF('BUKU BESAR'!A174&lt;&gt;"", 'BUKU BESAR'!A174, "")</f>
        <v/>
      </c>
      <c r="B174" s="12" t="str">
        <f>IF('BUKU BESAR'!B174&lt;&gt;"", 'BUKU BESAR'!B174, "")</f>
        <v/>
      </c>
      <c r="C174" s="12" t="str">
        <f>IF('BUKU BESAR'!C174&lt;&gt;"", 'BUKU BESAR'!C174, "")</f>
        <v/>
      </c>
      <c r="D174" s="13" t="str">
        <f>IF('BUKU BESAR'!F174&lt;&gt;"", 'BUKU BESAR'!F174, "")</f>
        <v/>
      </c>
      <c r="E174" s="13" t="str">
        <f t="shared" si="10"/>
        <v/>
      </c>
      <c r="F174" s="13" t="str">
        <f t="shared" si="11"/>
        <v/>
      </c>
    </row>
    <row r="175" spans="1:6" ht="15.75" customHeight="1" x14ac:dyDescent="0.35">
      <c r="A175" s="12" t="str">
        <f>IF('BUKU BESAR'!A175&lt;&gt;"", 'BUKU BESAR'!A175, "")</f>
        <v/>
      </c>
      <c r="B175" s="12" t="str">
        <f>IF('BUKU BESAR'!B175&lt;&gt;"", 'BUKU BESAR'!B175, "")</f>
        <v/>
      </c>
      <c r="C175" s="12" t="str">
        <f>IF('BUKU BESAR'!C175&lt;&gt;"", 'BUKU BESAR'!C175, "")</f>
        <v/>
      </c>
      <c r="D175" s="13" t="str">
        <f>IF('BUKU BESAR'!F175&lt;&gt;"", 'BUKU BESAR'!F175, "")</f>
        <v/>
      </c>
      <c r="E175" s="13" t="str">
        <f t="shared" si="10"/>
        <v/>
      </c>
      <c r="F175" s="13" t="str">
        <f t="shared" si="11"/>
        <v/>
      </c>
    </row>
    <row r="176" spans="1:6" ht="15.75" customHeight="1" x14ac:dyDescent="0.35">
      <c r="A176" s="12" t="str">
        <f>IF('BUKU BESAR'!A176&lt;&gt;"", 'BUKU BESAR'!A176, "")</f>
        <v/>
      </c>
      <c r="B176" s="12" t="str">
        <f>IF('BUKU BESAR'!B176&lt;&gt;"", 'BUKU BESAR'!B176, "")</f>
        <v/>
      </c>
      <c r="C176" s="12" t="str">
        <f>IF('BUKU BESAR'!C176&lt;&gt;"", 'BUKU BESAR'!C176, "")</f>
        <v/>
      </c>
      <c r="D176" s="13" t="str">
        <f>IF('BUKU BESAR'!F176&lt;&gt;"", 'BUKU BESAR'!F176, "")</f>
        <v/>
      </c>
      <c r="E176" s="13" t="str">
        <f t="shared" si="10"/>
        <v/>
      </c>
      <c r="F176" s="13" t="str">
        <f t="shared" si="11"/>
        <v/>
      </c>
    </row>
    <row r="177" spans="1:6" ht="15.75" customHeight="1" x14ac:dyDescent="0.35">
      <c r="A177" s="12" t="str">
        <f>IF('BUKU BESAR'!A177&lt;&gt;"", 'BUKU BESAR'!A177, "")</f>
        <v/>
      </c>
      <c r="B177" s="12" t="str">
        <f>IF('BUKU BESAR'!B177&lt;&gt;"", 'BUKU BESAR'!B177, "")</f>
        <v/>
      </c>
      <c r="C177" s="12" t="str">
        <f>IF('BUKU BESAR'!C177&lt;&gt;"", 'BUKU BESAR'!C177, "")</f>
        <v/>
      </c>
      <c r="D177" s="13" t="str">
        <f>IF('BUKU BESAR'!F177&lt;&gt;"", 'BUKU BESAR'!F177, "")</f>
        <v/>
      </c>
      <c r="E177" s="13" t="str">
        <f t="shared" si="10"/>
        <v/>
      </c>
      <c r="F177" s="13" t="str">
        <f t="shared" si="11"/>
        <v/>
      </c>
    </row>
    <row r="178" spans="1:6" ht="15.75" customHeight="1" x14ac:dyDescent="0.35">
      <c r="A178" s="12" t="str">
        <f>IF('BUKU BESAR'!A178&lt;&gt;"", 'BUKU BESAR'!A178, "")</f>
        <v/>
      </c>
      <c r="B178" s="12" t="str">
        <f>IF('BUKU BESAR'!B178&lt;&gt;"", 'BUKU BESAR'!B178, "")</f>
        <v/>
      </c>
      <c r="C178" s="12" t="str">
        <f>IF('BUKU BESAR'!C178&lt;&gt;"", 'BUKU BESAR'!C178, "")</f>
        <v/>
      </c>
      <c r="D178" s="13" t="str">
        <f>IF('BUKU BESAR'!F178&lt;&gt;"", 'BUKU BESAR'!F178, "")</f>
        <v/>
      </c>
      <c r="E178" s="13" t="str">
        <f t="shared" si="10"/>
        <v/>
      </c>
      <c r="F178" s="13" t="str">
        <f t="shared" si="11"/>
        <v/>
      </c>
    </row>
    <row r="179" spans="1:6" ht="15.75" customHeight="1" x14ac:dyDescent="0.35">
      <c r="A179" s="12" t="str">
        <f>IF('BUKU BESAR'!A179&lt;&gt;"", 'BUKU BESAR'!A179, "")</f>
        <v/>
      </c>
      <c r="B179" s="12" t="str">
        <f>IF('BUKU BESAR'!B179&lt;&gt;"", 'BUKU BESAR'!B179, "")</f>
        <v/>
      </c>
      <c r="C179" s="12" t="str">
        <f>IF('BUKU BESAR'!C179&lt;&gt;"", 'BUKU BESAR'!C179, "")</f>
        <v/>
      </c>
      <c r="D179" s="13" t="str">
        <f>IF('BUKU BESAR'!F179&lt;&gt;"", 'BUKU BESAR'!F179, "")</f>
        <v/>
      </c>
      <c r="E179" s="13" t="str">
        <f t="shared" si="10"/>
        <v/>
      </c>
      <c r="F179" s="13" t="str">
        <f t="shared" si="11"/>
        <v/>
      </c>
    </row>
    <row r="180" spans="1:6" ht="15.75" customHeight="1" x14ac:dyDescent="0.35">
      <c r="A180" s="12" t="str">
        <f>IF('BUKU BESAR'!A180&lt;&gt;"", 'BUKU BESAR'!A180, "")</f>
        <v/>
      </c>
      <c r="B180" s="12" t="str">
        <f>IF('BUKU BESAR'!B180&lt;&gt;"", 'BUKU BESAR'!B180, "")</f>
        <v/>
      </c>
      <c r="C180" s="12" t="str">
        <f>IF('BUKU BESAR'!C180&lt;&gt;"", 'BUKU BESAR'!C180, "")</f>
        <v/>
      </c>
      <c r="D180" s="13" t="str">
        <f>IF('BUKU BESAR'!F180&lt;&gt;"", 'BUKU BESAR'!F180, "")</f>
        <v/>
      </c>
      <c r="E180" s="13" t="str">
        <f t="shared" si="10"/>
        <v/>
      </c>
      <c r="F180" s="13" t="str">
        <f t="shared" si="11"/>
        <v/>
      </c>
    </row>
    <row r="181" spans="1:6" ht="15.75" customHeight="1" x14ac:dyDescent="0.35">
      <c r="A181" s="12" t="str">
        <f>IF('BUKU BESAR'!A181&lt;&gt;"", 'BUKU BESAR'!A181, "")</f>
        <v/>
      </c>
      <c r="B181" s="12" t="str">
        <f>IF('BUKU BESAR'!B181&lt;&gt;"", 'BUKU BESAR'!B181, "")</f>
        <v/>
      </c>
      <c r="C181" s="12" t="str">
        <f>IF('BUKU BESAR'!C181&lt;&gt;"", 'BUKU BESAR'!C181, "")</f>
        <v/>
      </c>
      <c r="D181" s="13" t="str">
        <f>IF('BUKU BESAR'!F181&lt;&gt;"", 'BUKU BESAR'!F181, "")</f>
        <v/>
      </c>
      <c r="E181" s="13" t="str">
        <f t="shared" si="10"/>
        <v/>
      </c>
      <c r="F181" s="13" t="str">
        <f t="shared" si="11"/>
        <v/>
      </c>
    </row>
    <row r="182" spans="1:6" ht="15.75" customHeight="1" x14ac:dyDescent="0.35">
      <c r="A182" s="12" t="str">
        <f>IF('BUKU BESAR'!A182&lt;&gt;"", 'BUKU BESAR'!A182, "")</f>
        <v/>
      </c>
      <c r="B182" s="12" t="str">
        <f>IF('BUKU BESAR'!B182&lt;&gt;"", 'BUKU BESAR'!B182, "")</f>
        <v/>
      </c>
      <c r="C182" s="12" t="str">
        <f>IF('BUKU BESAR'!C182&lt;&gt;"", 'BUKU BESAR'!C182, "")</f>
        <v/>
      </c>
      <c r="D182" s="13" t="str">
        <f>IF('BUKU BESAR'!F182&lt;&gt;"", 'BUKU BESAR'!F182, "")</f>
        <v/>
      </c>
      <c r="E182" s="13" t="str">
        <f t="shared" si="10"/>
        <v/>
      </c>
      <c r="F182" s="13" t="str">
        <f t="shared" si="11"/>
        <v/>
      </c>
    </row>
    <row r="183" spans="1:6" ht="15.75" customHeight="1" x14ac:dyDescent="0.35">
      <c r="A183" s="12" t="str">
        <f>IF('BUKU BESAR'!A183&lt;&gt;"", 'BUKU BESAR'!A183, "")</f>
        <v/>
      </c>
      <c r="B183" s="12" t="str">
        <f>IF('BUKU BESAR'!B183&lt;&gt;"", 'BUKU BESAR'!B183, "")</f>
        <v/>
      </c>
      <c r="C183" s="12" t="str">
        <f>IF('BUKU BESAR'!C183&lt;&gt;"", 'BUKU BESAR'!C183, "")</f>
        <v/>
      </c>
      <c r="D183" s="13" t="str">
        <f>IF('BUKU BESAR'!F183&lt;&gt;"", 'BUKU BESAR'!F183, "")</f>
        <v/>
      </c>
      <c r="E183" s="13" t="str">
        <f t="shared" si="10"/>
        <v/>
      </c>
      <c r="F183" s="13" t="str">
        <f t="shared" si="11"/>
        <v/>
      </c>
    </row>
    <row r="184" spans="1:6" ht="15.75" customHeight="1" x14ac:dyDescent="0.35">
      <c r="A184" s="12" t="str">
        <f>IF('BUKU BESAR'!A184&lt;&gt;"", 'BUKU BESAR'!A184, "")</f>
        <v/>
      </c>
      <c r="B184" s="12" t="str">
        <f>IF('BUKU BESAR'!B184&lt;&gt;"", 'BUKU BESAR'!B184, "")</f>
        <v/>
      </c>
      <c r="C184" s="12" t="str">
        <f>IF('BUKU BESAR'!C184&lt;&gt;"", 'BUKU BESAR'!C184, "")</f>
        <v/>
      </c>
      <c r="D184" s="13" t="str">
        <f>IF('BUKU BESAR'!F184&lt;&gt;"", 'BUKU BESAR'!F184, "")</f>
        <v/>
      </c>
      <c r="E184" s="13" t="str">
        <f t="shared" si="10"/>
        <v/>
      </c>
      <c r="F184" s="13" t="str">
        <f t="shared" si="11"/>
        <v/>
      </c>
    </row>
    <row r="185" spans="1:6" ht="15.75" customHeight="1" x14ac:dyDescent="0.35">
      <c r="A185" s="12" t="str">
        <f>IF('BUKU BESAR'!A185&lt;&gt;"", 'BUKU BESAR'!A185, "")</f>
        <v/>
      </c>
      <c r="B185" s="12" t="str">
        <f>IF('BUKU BESAR'!B185&lt;&gt;"", 'BUKU BESAR'!B185, "")</f>
        <v/>
      </c>
      <c r="C185" s="12" t="str">
        <f>IF('BUKU BESAR'!C185&lt;&gt;"", 'BUKU BESAR'!C185, "")</f>
        <v/>
      </c>
      <c r="D185" s="13" t="str">
        <f>IF('BUKU BESAR'!F185&lt;&gt;"", 'BUKU BESAR'!F185, "")</f>
        <v/>
      </c>
      <c r="E185" s="13" t="str">
        <f t="shared" si="10"/>
        <v/>
      </c>
      <c r="F185" s="13" t="str">
        <f t="shared" si="11"/>
        <v/>
      </c>
    </row>
    <row r="186" spans="1:6" ht="15.75" customHeight="1" x14ac:dyDescent="0.35">
      <c r="A186" s="12" t="str">
        <f>IF('BUKU BESAR'!A186&lt;&gt;"", 'BUKU BESAR'!A186, "")</f>
        <v/>
      </c>
      <c r="B186" s="12" t="str">
        <f>IF('BUKU BESAR'!B186&lt;&gt;"", 'BUKU BESAR'!B186, "")</f>
        <v/>
      </c>
      <c r="C186" s="12" t="str">
        <f>IF('BUKU BESAR'!C186&lt;&gt;"", 'BUKU BESAR'!C186, "")</f>
        <v/>
      </c>
      <c r="D186" s="13" t="str">
        <f>IF('BUKU BESAR'!F186&lt;&gt;"", 'BUKU BESAR'!F186, "")</f>
        <v/>
      </c>
      <c r="E186" s="13" t="str">
        <f t="shared" si="10"/>
        <v/>
      </c>
      <c r="F186" s="13" t="str">
        <f t="shared" si="11"/>
        <v/>
      </c>
    </row>
    <row r="187" spans="1:6" ht="15.75" customHeight="1" x14ac:dyDescent="0.35">
      <c r="A187" s="12" t="str">
        <f>IF('BUKU BESAR'!A187&lt;&gt;"", 'BUKU BESAR'!A187, "")</f>
        <v/>
      </c>
      <c r="B187" s="12" t="str">
        <f>IF('BUKU BESAR'!B187&lt;&gt;"", 'BUKU BESAR'!B187, "")</f>
        <v/>
      </c>
      <c r="C187" s="12" t="str">
        <f>IF('BUKU BESAR'!C187&lt;&gt;"", 'BUKU BESAR'!C187, "")</f>
        <v/>
      </c>
      <c r="D187" s="13" t="str">
        <f>IF('BUKU BESAR'!F187&lt;&gt;"", 'BUKU BESAR'!F187, "")</f>
        <v/>
      </c>
      <c r="E187" s="13" t="str">
        <f t="shared" si="10"/>
        <v/>
      </c>
      <c r="F187" s="13" t="str">
        <f t="shared" si="11"/>
        <v/>
      </c>
    </row>
    <row r="188" spans="1:6" ht="15.75" customHeight="1" x14ac:dyDescent="0.35">
      <c r="A188" s="12" t="str">
        <f>IF('BUKU BESAR'!A188&lt;&gt;"", 'BUKU BESAR'!A188, "")</f>
        <v/>
      </c>
      <c r="B188" s="12" t="str">
        <f>IF('BUKU BESAR'!B188&lt;&gt;"", 'BUKU BESAR'!B188, "")</f>
        <v/>
      </c>
      <c r="C188" s="12" t="str">
        <f>IF('BUKU BESAR'!C188&lt;&gt;"", 'BUKU BESAR'!C188, "")</f>
        <v/>
      </c>
      <c r="D188" s="13" t="str">
        <f>IF('BUKU BESAR'!F188&lt;&gt;"", 'BUKU BESAR'!F188, "")</f>
        <v/>
      </c>
      <c r="E188" s="13" t="str">
        <f t="shared" si="10"/>
        <v/>
      </c>
      <c r="F188" s="13" t="str">
        <f t="shared" si="11"/>
        <v/>
      </c>
    </row>
    <row r="189" spans="1:6" ht="15.75" customHeight="1" x14ac:dyDescent="0.35">
      <c r="A189" s="12" t="str">
        <f>IF('BUKU BESAR'!A189&lt;&gt;"", 'BUKU BESAR'!A189, "")</f>
        <v/>
      </c>
      <c r="B189" s="12" t="str">
        <f>IF('BUKU BESAR'!B189&lt;&gt;"", 'BUKU BESAR'!B189, "")</f>
        <v/>
      </c>
      <c r="C189" s="12" t="str">
        <f>IF('BUKU BESAR'!C189&lt;&gt;"", 'BUKU BESAR'!C189, "")</f>
        <v/>
      </c>
      <c r="D189" s="13" t="str">
        <f>IF('BUKU BESAR'!F189&lt;&gt;"", 'BUKU BESAR'!F189, "")</f>
        <v/>
      </c>
      <c r="E189" s="13" t="str">
        <f t="shared" si="10"/>
        <v/>
      </c>
      <c r="F189" s="13" t="str">
        <f t="shared" si="11"/>
        <v/>
      </c>
    </row>
    <row r="190" spans="1:6" ht="15.75" customHeight="1" x14ac:dyDescent="0.35">
      <c r="A190" s="12" t="str">
        <f>IF('BUKU BESAR'!A190&lt;&gt;"", 'BUKU BESAR'!A190, "")</f>
        <v/>
      </c>
      <c r="B190" s="12" t="str">
        <f>IF('BUKU BESAR'!B190&lt;&gt;"", 'BUKU BESAR'!B190, "")</f>
        <v/>
      </c>
      <c r="C190" s="12" t="str">
        <f>IF('BUKU BESAR'!C190&lt;&gt;"", 'BUKU BESAR'!C190, "")</f>
        <v/>
      </c>
      <c r="D190" s="13" t="str">
        <f>IF('BUKU BESAR'!F190&lt;&gt;"", 'BUKU BESAR'!F190, "")</f>
        <v/>
      </c>
      <c r="E190" s="13" t="str">
        <f t="shared" si="10"/>
        <v/>
      </c>
      <c r="F190" s="13" t="str">
        <f t="shared" si="11"/>
        <v/>
      </c>
    </row>
    <row r="191" spans="1:6" ht="15.75" customHeight="1" x14ac:dyDescent="0.35">
      <c r="A191" s="12" t="str">
        <f>IF('BUKU BESAR'!A191&lt;&gt;"", 'BUKU BESAR'!A191, "")</f>
        <v/>
      </c>
      <c r="B191" s="12" t="str">
        <f>IF('BUKU BESAR'!B191&lt;&gt;"", 'BUKU BESAR'!B191, "")</f>
        <v/>
      </c>
      <c r="C191" s="12" t="str">
        <f>IF('BUKU BESAR'!C191&lt;&gt;"", 'BUKU BESAR'!C191, "")</f>
        <v/>
      </c>
      <c r="D191" s="13" t="str">
        <f>IF('BUKU BESAR'!F191&lt;&gt;"", 'BUKU BESAR'!F191, "")</f>
        <v/>
      </c>
      <c r="E191" s="13" t="str">
        <f t="shared" si="10"/>
        <v/>
      </c>
      <c r="F191" s="13" t="str">
        <f t="shared" si="11"/>
        <v/>
      </c>
    </row>
    <row r="192" spans="1:6" ht="15.75" customHeight="1" x14ac:dyDescent="0.35">
      <c r="A192" s="12" t="str">
        <f>IF('BUKU BESAR'!A192&lt;&gt;"", 'BUKU BESAR'!A192, "")</f>
        <v/>
      </c>
      <c r="B192" s="12" t="str">
        <f>IF('BUKU BESAR'!B192&lt;&gt;"", 'BUKU BESAR'!B192, "")</f>
        <v/>
      </c>
      <c r="C192" s="12" t="str">
        <f>IF('BUKU BESAR'!C192&lt;&gt;"", 'BUKU BESAR'!C192, "")</f>
        <v/>
      </c>
      <c r="D192" s="13" t="str">
        <f>IF('BUKU BESAR'!F192&lt;&gt;"", 'BUKU BESAR'!F192, "")</f>
        <v/>
      </c>
      <c r="E192" s="13" t="str">
        <f t="shared" si="10"/>
        <v/>
      </c>
      <c r="F192" s="13" t="str">
        <f t="shared" si="11"/>
        <v/>
      </c>
    </row>
    <row r="193" spans="1:6" ht="15.75" customHeight="1" x14ac:dyDescent="0.35">
      <c r="A193" s="12" t="str">
        <f>IF('BUKU BESAR'!A193&lt;&gt;"", 'BUKU BESAR'!A193, "")</f>
        <v/>
      </c>
      <c r="B193" s="12" t="str">
        <f>IF('BUKU BESAR'!B193&lt;&gt;"", 'BUKU BESAR'!B193, "")</f>
        <v/>
      </c>
      <c r="C193" s="12" t="str">
        <f>IF('BUKU BESAR'!C193&lt;&gt;"", 'BUKU BESAR'!C193, "")</f>
        <v/>
      </c>
      <c r="D193" s="13" t="str">
        <f>IF('BUKU BESAR'!F193&lt;&gt;"", 'BUKU BESAR'!F193, "")</f>
        <v/>
      </c>
      <c r="E193" s="13" t="str">
        <f t="shared" si="10"/>
        <v/>
      </c>
      <c r="F193" s="13" t="str">
        <f t="shared" si="11"/>
        <v/>
      </c>
    </row>
    <row r="194" spans="1:6" ht="15.75" customHeight="1" x14ac:dyDescent="0.35">
      <c r="A194" s="12" t="str">
        <f>IF('BUKU BESAR'!A194&lt;&gt;"", 'BUKU BESAR'!A194, "")</f>
        <v/>
      </c>
      <c r="B194" s="12" t="str">
        <f>IF('BUKU BESAR'!B194&lt;&gt;"", 'BUKU BESAR'!B194, "")</f>
        <v/>
      </c>
      <c r="C194" s="12" t="str">
        <f>IF('BUKU BESAR'!C194&lt;&gt;"", 'BUKU BESAR'!C194, "")</f>
        <v/>
      </c>
      <c r="D194" s="13" t="str">
        <f>IF('BUKU BESAR'!F194&lt;&gt;"", 'BUKU BESAR'!F194, "")</f>
        <v/>
      </c>
      <c r="E194" s="13" t="str">
        <f t="shared" si="10"/>
        <v/>
      </c>
      <c r="F194" s="13" t="str">
        <f t="shared" si="11"/>
        <v/>
      </c>
    </row>
    <row r="195" spans="1:6" ht="15.75" customHeight="1" x14ac:dyDescent="0.35">
      <c r="A195" s="12" t="str">
        <f>IF('BUKU BESAR'!A195&lt;&gt;"", 'BUKU BESAR'!A195, "")</f>
        <v/>
      </c>
      <c r="B195" s="12" t="str">
        <f>IF('BUKU BESAR'!B195&lt;&gt;"", 'BUKU BESAR'!B195, "")</f>
        <v/>
      </c>
      <c r="C195" s="12" t="str">
        <f>IF('BUKU BESAR'!C195&lt;&gt;"", 'BUKU BESAR'!C195, "")</f>
        <v/>
      </c>
      <c r="D195" s="13" t="str">
        <f>IF('BUKU BESAR'!F195&lt;&gt;"", 'BUKU BESAR'!F195, "")</f>
        <v/>
      </c>
      <c r="E195" s="13" t="str">
        <f t="shared" si="10"/>
        <v/>
      </c>
      <c r="F195" s="13" t="str">
        <f t="shared" si="11"/>
        <v/>
      </c>
    </row>
    <row r="196" spans="1:6" ht="15.75" customHeight="1" x14ac:dyDescent="0.35">
      <c r="A196" s="12" t="str">
        <f>IF('BUKU BESAR'!A196&lt;&gt;"", 'BUKU BESAR'!A196, "")</f>
        <v/>
      </c>
      <c r="B196" s="12" t="str">
        <f>IF('BUKU BESAR'!B196&lt;&gt;"", 'BUKU BESAR'!B196, "")</f>
        <v/>
      </c>
      <c r="C196" s="12" t="str">
        <f>IF('BUKU BESAR'!C196&lt;&gt;"", 'BUKU BESAR'!C196, "")</f>
        <v/>
      </c>
      <c r="D196" s="13" t="str">
        <f>IF('BUKU BESAR'!F196&lt;&gt;"", 'BUKU BESAR'!F196, "")</f>
        <v/>
      </c>
      <c r="E196" s="13" t="str">
        <f t="shared" si="10"/>
        <v/>
      </c>
      <c r="F196" s="13" t="str">
        <f t="shared" si="11"/>
        <v/>
      </c>
    </row>
    <row r="197" spans="1:6" ht="15.75" customHeight="1" x14ac:dyDescent="0.35">
      <c r="A197" s="12" t="str">
        <f>IF('BUKU BESAR'!A197&lt;&gt;"", 'BUKU BESAR'!A197, "")</f>
        <v/>
      </c>
      <c r="B197" s="12" t="str">
        <f>IF('BUKU BESAR'!B197&lt;&gt;"", 'BUKU BESAR'!B197, "")</f>
        <v/>
      </c>
      <c r="C197" s="12" t="str">
        <f>IF('BUKU BESAR'!C197&lt;&gt;"", 'BUKU BESAR'!C197, "")</f>
        <v/>
      </c>
      <c r="D197" s="13" t="str">
        <f>IF('BUKU BESAR'!F197&lt;&gt;"", 'BUKU BESAR'!F197, "")</f>
        <v/>
      </c>
      <c r="E197" s="13" t="str">
        <f t="shared" si="10"/>
        <v/>
      </c>
      <c r="F197" s="13" t="str">
        <f t="shared" si="11"/>
        <v/>
      </c>
    </row>
    <row r="198" spans="1:6" ht="15.75" customHeight="1" x14ac:dyDescent="0.35">
      <c r="A198" s="12" t="str">
        <f>IF('BUKU BESAR'!A198&lt;&gt;"", 'BUKU BESAR'!A198, "")</f>
        <v/>
      </c>
      <c r="B198" s="12" t="str">
        <f>IF('BUKU BESAR'!B198&lt;&gt;"", 'BUKU BESAR'!B198, "")</f>
        <v/>
      </c>
      <c r="C198" s="12" t="str">
        <f>IF('BUKU BESAR'!C198&lt;&gt;"", 'BUKU BESAR'!C198, "")</f>
        <v/>
      </c>
      <c r="D198" s="13" t="str">
        <f>IF('BUKU BESAR'!F198&lt;&gt;"", 'BUKU BESAR'!F198, "")</f>
        <v/>
      </c>
      <c r="E198" s="13" t="str">
        <f t="shared" si="10"/>
        <v/>
      </c>
      <c r="F198" s="13" t="str">
        <f t="shared" si="11"/>
        <v/>
      </c>
    </row>
    <row r="199" spans="1:6" ht="15.75" customHeight="1" x14ac:dyDescent="0.35">
      <c r="A199" s="12" t="str">
        <f>IF('BUKU BESAR'!A199&lt;&gt;"", 'BUKU BESAR'!A199, "")</f>
        <v/>
      </c>
      <c r="B199" s="12" t="str">
        <f>IF('BUKU BESAR'!B199&lt;&gt;"", 'BUKU BESAR'!B199, "")</f>
        <v/>
      </c>
      <c r="C199" s="12" t="str">
        <f>IF('BUKU BESAR'!C199&lt;&gt;"", 'BUKU BESAR'!C199, "")</f>
        <v/>
      </c>
      <c r="D199" s="13" t="str">
        <f>IF('BUKU BESAR'!F199&lt;&gt;"", 'BUKU BESAR'!F199, "")</f>
        <v/>
      </c>
      <c r="E199" s="13" t="str">
        <f t="shared" ref="E199:E230" si="12">IF(C199="", "", IF(OR(C199="Aset", C199="HPP", C199="Beban Operasional"), MAX(0, D199), MAX(0, -D199)))</f>
        <v/>
      </c>
      <c r="F199" s="13" t="str">
        <f t="shared" si="11"/>
        <v/>
      </c>
    </row>
    <row r="200" spans="1:6" ht="15.75" customHeight="1" x14ac:dyDescent="0.35">
      <c r="A200" s="12" t="str">
        <f>IF('BUKU BESAR'!A200&lt;&gt;"", 'BUKU BESAR'!A200, "")</f>
        <v/>
      </c>
      <c r="B200" s="12" t="str">
        <f>IF('BUKU BESAR'!B200&lt;&gt;"", 'BUKU BESAR'!B200, "")</f>
        <v/>
      </c>
      <c r="C200" s="12" t="str">
        <f>IF('BUKU BESAR'!C200&lt;&gt;"", 'BUKU BESAR'!C200, "")</f>
        <v/>
      </c>
      <c r="D200" s="13" t="str">
        <f>IF('BUKU BESAR'!F200&lt;&gt;"", 'BUKU BESAR'!F200, "")</f>
        <v/>
      </c>
      <c r="E200" s="13" t="str">
        <f t="shared" si="12"/>
        <v/>
      </c>
      <c r="F200" s="13" t="str">
        <f t="shared" si="11"/>
        <v/>
      </c>
    </row>
    <row r="201" spans="1:6" ht="15.75" customHeight="1" x14ac:dyDescent="0.35">
      <c r="A201" s="12" t="str">
        <f>IF('BUKU BESAR'!A201&lt;&gt;"", 'BUKU BESAR'!A201, "")</f>
        <v/>
      </c>
      <c r="B201" s="12" t="str">
        <f>IF('BUKU BESAR'!B201&lt;&gt;"", 'BUKU BESAR'!B201, "")</f>
        <v/>
      </c>
      <c r="C201" s="12" t="str">
        <f>IF('BUKU BESAR'!C201&lt;&gt;"", 'BUKU BESAR'!C201, "")</f>
        <v/>
      </c>
      <c r="D201" s="13" t="str">
        <f>IF('BUKU BESAR'!F201&lt;&gt;"", 'BUKU BESAR'!F201, "")</f>
        <v/>
      </c>
      <c r="E201" s="13" t="str">
        <f t="shared" si="12"/>
        <v/>
      </c>
      <c r="F201" s="13" t="str">
        <f t="shared" si="11"/>
        <v/>
      </c>
    </row>
    <row r="202" spans="1:6" ht="15.75" customHeight="1" x14ac:dyDescent="0.35">
      <c r="A202" s="12"/>
      <c r="B202" s="12"/>
      <c r="C202" s="12"/>
      <c r="D202" s="13"/>
      <c r="E202" s="13"/>
      <c r="F202" s="13"/>
    </row>
    <row r="203" spans="1:6" ht="15.75" customHeight="1" x14ac:dyDescent="0.35">
      <c r="A203" s="12"/>
      <c r="B203" s="12"/>
      <c r="C203" s="12"/>
      <c r="D203" s="13"/>
      <c r="E203" s="13"/>
      <c r="F203" s="13"/>
    </row>
    <row r="204" spans="1:6" ht="15.75" customHeight="1" x14ac:dyDescent="0.35">
      <c r="A204" s="12"/>
      <c r="B204" s="12"/>
      <c r="C204" s="12"/>
      <c r="D204" s="13"/>
      <c r="E204" s="13"/>
      <c r="F204" s="13"/>
    </row>
    <row r="205" spans="1:6" ht="15.75" customHeight="1" x14ac:dyDescent="0.35">
      <c r="A205" s="12"/>
      <c r="B205" s="12"/>
      <c r="C205" s="12"/>
      <c r="D205" s="14" t="s">
        <v>109</v>
      </c>
      <c r="E205" s="13">
        <f>SUM(E7:E201)</f>
        <v>458000000</v>
      </c>
      <c r="F205" s="13">
        <f>SUM(F7:F201)</f>
        <v>4000000</v>
      </c>
    </row>
    <row r="206" spans="1:6" ht="15.75" customHeight="1" x14ac:dyDescent="0.35"/>
    <row r="207" spans="1:6" ht="15.75" customHeight="1" x14ac:dyDescent="0.35"/>
    <row r="208" spans="1:6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B1000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39.08984375" customWidth="1"/>
    <col min="2" max="2" width="21.54296875" customWidth="1"/>
    <col min="3" max="26" width="8.7265625" customWidth="1"/>
  </cols>
  <sheetData>
    <row r="4" spans="1:2" ht="17" x14ac:dyDescent="0.4">
      <c r="A4" s="18" t="s">
        <v>110</v>
      </c>
    </row>
    <row r="5" spans="1:2" ht="14.5" x14ac:dyDescent="0.35">
      <c r="A5" s="19" t="s">
        <v>111</v>
      </c>
    </row>
    <row r="6" spans="1:2" ht="14.5" x14ac:dyDescent="0.35">
      <c r="A6" s="28" t="s">
        <v>112</v>
      </c>
      <c r="B6" s="28" t="s">
        <v>113</v>
      </c>
    </row>
    <row r="7" spans="1:2" ht="14.5" x14ac:dyDescent="0.35">
      <c r="A7" s="5" t="s">
        <v>114</v>
      </c>
      <c r="B7" s="9">
        <f>SUMIF('BUKU BESAR'!C7:C201, "Pendapatan", 'BUKU BESAR'!F7:F201)</f>
        <v>-112000000</v>
      </c>
    </row>
    <row r="8" spans="1:2" ht="14.5" x14ac:dyDescent="0.35">
      <c r="A8" s="5" t="s">
        <v>45</v>
      </c>
      <c r="B8" s="9">
        <f>SUMIF('BUKU BESAR'!C7:C201, "HPP", 'BUKU BESAR'!F7:F201)</f>
        <v>18000000</v>
      </c>
    </row>
    <row r="9" spans="1:2" ht="14.5" x14ac:dyDescent="0.35">
      <c r="A9" s="5" t="s">
        <v>115</v>
      </c>
      <c r="B9" s="9">
        <f>SUMIF('BUKU BESAR'!C7:C201, "Beban Operasional", 'BUKU BESAR'!F7:F201)</f>
        <v>42000000</v>
      </c>
    </row>
    <row r="10" spans="1:2" ht="14.5" x14ac:dyDescent="0.35">
      <c r="A10" s="5" t="s">
        <v>116</v>
      </c>
      <c r="B10" s="9">
        <f>B7 - B8 - B9</f>
        <v>-172000000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B1000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43.54296875" customWidth="1"/>
    <col min="2" max="2" width="18" customWidth="1"/>
    <col min="3" max="26" width="8.7265625" customWidth="1"/>
  </cols>
  <sheetData>
    <row r="4" spans="1:2" ht="17" x14ac:dyDescent="0.4">
      <c r="A4" s="18" t="s">
        <v>117</v>
      </c>
    </row>
    <row r="5" spans="1:2" ht="14.5" x14ac:dyDescent="0.35">
      <c r="A5" s="19" t="s">
        <v>118</v>
      </c>
    </row>
    <row r="6" spans="1:2" ht="14.5" x14ac:dyDescent="0.35">
      <c r="A6" s="28" t="s">
        <v>112</v>
      </c>
      <c r="B6" s="28" t="s">
        <v>113</v>
      </c>
    </row>
    <row r="7" spans="1:2" ht="14.5" x14ac:dyDescent="0.35">
      <c r="A7" s="5" t="s">
        <v>18</v>
      </c>
      <c r="B7" s="9">
        <f>SUMIF('BUKU BESAR'!C7:C201, "Aset", 'BUKU BESAR'!F7:F201)</f>
        <v>167000000</v>
      </c>
    </row>
    <row r="8" spans="1:2" ht="14.5" x14ac:dyDescent="0.35">
      <c r="A8" s="5" t="s">
        <v>29</v>
      </c>
      <c r="B8" s="9">
        <f>SUMIF('BUKU BESAR'!C7:C201, "Liabilitas", 'BUKU BESAR'!F7:F201)</f>
        <v>-15000000</v>
      </c>
    </row>
    <row r="9" spans="1:2" ht="14.5" x14ac:dyDescent="0.35">
      <c r="A9" s="5" t="s">
        <v>119</v>
      </c>
      <c r="B9" s="9">
        <f>SUMIF('BUKU BESAR'!C7:C201, "Ekuitas", 'BUKU BESAR'!F7:F201)</f>
        <v>-100000000</v>
      </c>
    </row>
    <row r="10" spans="1:2" ht="14.5" x14ac:dyDescent="0.35">
      <c r="A10" s="5" t="s">
        <v>120</v>
      </c>
      <c r="B10" s="9">
        <f>B7 - (B8 + B9)</f>
        <v>282000000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B1000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45" customWidth="1"/>
    <col min="2" max="2" width="18" customWidth="1"/>
    <col min="3" max="26" width="8.7265625" customWidth="1"/>
  </cols>
  <sheetData>
    <row r="4" spans="1:2" ht="17" x14ac:dyDescent="0.4">
      <c r="A4" s="18" t="s">
        <v>121</v>
      </c>
    </row>
    <row r="5" spans="1:2" ht="14.5" x14ac:dyDescent="0.35">
      <c r="A5" s="19" t="s">
        <v>122</v>
      </c>
    </row>
    <row r="6" spans="1:2" ht="14.5" x14ac:dyDescent="0.35"/>
    <row r="7" spans="1:2" ht="14.5" x14ac:dyDescent="0.35">
      <c r="A7" s="6" t="s">
        <v>112</v>
      </c>
      <c r="B7" s="6" t="s">
        <v>113</v>
      </c>
    </row>
    <row r="8" spans="1:2" ht="14.5" x14ac:dyDescent="0.35">
      <c r="A8" s="5" t="s">
        <v>123</v>
      </c>
      <c r="B8" s="9"/>
    </row>
    <row r="9" spans="1:2" ht="14.5" x14ac:dyDescent="0.35">
      <c r="A9" s="5" t="s">
        <v>124</v>
      </c>
      <c r="B9" s="9">
        <f>'LABA RUGI'!B10</f>
        <v>-172000000</v>
      </c>
    </row>
    <row r="10" spans="1:2" ht="14.5" x14ac:dyDescent="0.35">
      <c r="A10" s="5" t="s">
        <v>125</v>
      </c>
      <c r="B10" s="9"/>
    </row>
    <row r="11" spans="1:2" ht="14.5" x14ac:dyDescent="0.35">
      <c r="A11" s="5" t="s">
        <v>126</v>
      </c>
      <c r="B11" s="9">
        <f>SUMIFS(JURNAL!$F:$F, JURNAL!$C:$C, "1101", JURNAL!$A:$A, "&gt;="&amp;rngPeriodeAwal, JURNAL!$A:$A, "&lt;="&amp;rngPeriodeAkhir) - SUMIFS(JURNAL!$G:$G, JURNAL!$C:$C, "1101", JURNAL!$A:$A, "&gt;="&amp;rngPeriodeAwal, JURNAL!$A:$A, "&lt;="&amp;rngPeriodeAkhir)</f>
        <v>15000000</v>
      </c>
    </row>
    <row r="12" spans="1:2" ht="14.5" x14ac:dyDescent="0.35">
      <c r="A12" s="5" t="s">
        <v>127</v>
      </c>
      <c r="B12" s="9">
        <f>SUMIFS(JURNAL!$F:$F, JURNAL!$C:$C, "1201", JURNAL!$A:$A, "&gt;="&amp;rngPeriodeAwal, JURNAL!$A:$A, "&lt;="&amp;rngPeriodeAkhir) - SUMIFS(JURNAL!$G:$G, JURNAL!$C:$C, "1201", JURNAL!$A:$A, "&gt;="&amp;rngPeriodeAwal, JURNAL!$A:$A, "&lt;="&amp;rngPeriodeAkhir)</f>
        <v>7000000</v>
      </c>
    </row>
    <row r="13" spans="1:2" ht="14.5" x14ac:dyDescent="0.35">
      <c r="A13" s="5" t="s">
        <v>128</v>
      </c>
      <c r="B13" s="9">
        <f>SUMIFS(JURNAL!$G:$G, JURNAL!$C:$C, "2001", JURNAL!$A:$A, "&gt;="&amp;rngPeriodeAwal, JURNAL!$A:$A, "&lt;="&amp;rngPeriodeAkhir) - SUMIFS(JURNAL!$F:$F, JURNAL!$C:$C, "2001", JURNAL!$A:$A, "&gt;="&amp;rngPeriodeAwal, JURNAL!$A:$A, "&lt;="&amp;rngPeriodeAkhir)</f>
        <v>15000000</v>
      </c>
    </row>
    <row r="14" spans="1:2" ht="14.5" x14ac:dyDescent="0.35">
      <c r="A14" s="5" t="s">
        <v>129</v>
      </c>
      <c r="B14" s="9"/>
    </row>
    <row r="15" spans="1:2" ht="14.5" x14ac:dyDescent="0.35">
      <c r="A15" s="5" t="s">
        <v>130</v>
      </c>
      <c r="B15" s="9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G1000"/>
  <sheetViews>
    <sheetView workbookViewId="0"/>
  </sheetViews>
  <sheetFormatPr defaultColWidth="14.453125" defaultRowHeight="15" customHeight="1" x14ac:dyDescent="0.35"/>
  <cols>
    <col min="1" max="1" width="20" customWidth="1"/>
    <col min="2" max="3" width="18" customWidth="1"/>
    <col min="4" max="4" width="20" customWidth="1"/>
    <col min="5" max="5" width="18" customWidth="1"/>
    <col min="6" max="7" width="13" hidden="1" customWidth="1"/>
    <col min="8" max="26" width="8.7265625" customWidth="1"/>
  </cols>
  <sheetData>
    <row r="4" spans="1:7" ht="17" x14ac:dyDescent="0.4">
      <c r="A4" s="18" t="s">
        <v>131</v>
      </c>
      <c r="F4" s="15">
        <f t="shared" ref="F4:F15" si="0">DATE(YEAR(A8),MONTH(A8),1)</f>
        <v>45658</v>
      </c>
      <c r="G4" s="15">
        <f t="shared" ref="G4:G15" si="1">EOMONTH(F4,0)</f>
        <v>45688</v>
      </c>
    </row>
    <row r="5" spans="1:7" ht="14.5" x14ac:dyDescent="0.35">
      <c r="A5" s="52" t="s">
        <v>132</v>
      </c>
      <c r="B5" s="53"/>
      <c r="C5" s="53"/>
      <c r="D5" s="53"/>
      <c r="E5" s="53"/>
      <c r="F5" s="15">
        <f t="shared" si="0"/>
        <v>45689</v>
      </c>
      <c r="G5" s="15">
        <f t="shared" si="1"/>
        <v>45716</v>
      </c>
    </row>
    <row r="6" spans="1:7" ht="14.5" x14ac:dyDescent="0.35">
      <c r="F6" s="48">
        <f t="shared" si="0"/>
        <v>45717</v>
      </c>
      <c r="G6" s="48">
        <f t="shared" si="1"/>
        <v>45747</v>
      </c>
    </row>
    <row r="7" spans="1:7" ht="14.5" x14ac:dyDescent="0.35">
      <c r="A7" s="6" t="s">
        <v>133</v>
      </c>
      <c r="B7" s="6" t="s">
        <v>37</v>
      </c>
      <c r="C7" s="6" t="s">
        <v>46</v>
      </c>
      <c r="D7" s="6" t="s">
        <v>49</v>
      </c>
      <c r="E7" s="6" t="s">
        <v>134</v>
      </c>
      <c r="F7" s="16">
        <f t="shared" si="0"/>
        <v>45748</v>
      </c>
      <c r="G7" s="15">
        <f t="shared" si="1"/>
        <v>45777</v>
      </c>
    </row>
    <row r="8" spans="1:7" ht="14.5" x14ac:dyDescent="0.35">
      <c r="A8" s="17">
        <f>EOMONTH(rngPeriodeAwal,0)</f>
        <v>45688</v>
      </c>
      <c r="B8" s="9">
        <f>SUMIFS(JURNAL!$G:$G, JURNAL!$H:$H, "Pendapatan", JURNAL!$A:$A, "&gt;="&amp;F4, JURNAL!$A:$A, "&lt;="&amp;G4) - SUMIFS(JURNAL!$F:$F, JURNAL!$H:$H, "Pendapatan", JURNAL!$A:$A, "&gt;="&amp;F4, JURNAL!$A:$A, "&lt;="&amp;G4)</f>
        <v>112000000</v>
      </c>
      <c r="C8" s="9">
        <f>SUMIFS(JURNAL!$F:$F, JURNAL!$H:$H, "HPP", JURNAL!$A:$A, "&gt;="&amp;F4, JURNAL!$A:$A, "&lt;="&amp;G4) - SUMIFS(JURNAL!$G:$G, JURNAL!$H:$H, "HPP", JURNAL!$A:$A, "&gt;="&amp;F4, JURNAL!$A:$A, "&lt;="&amp;G4)</f>
        <v>18000000</v>
      </c>
      <c r="D8" s="9">
        <f>SUMIFS(JURNAL!$F:$F, JURNAL!$H:$H, "Beban Operasional", JURNAL!$A:$A, "&gt;="&amp;F4, JURNAL!$A:$A, "&lt;="&amp;G4) - SUMIFS(JURNAL!$G:$G, JURNAL!$H:$H, "Beban Operasional", JURNAL!$A:$A, "&gt;="&amp;F4, JURNAL!$A:$A, "&lt;="&amp;G4)</f>
        <v>42000000</v>
      </c>
      <c r="E8" s="9">
        <f t="shared" ref="E8:E19" si="2">B8-C8-D8</f>
        <v>52000000</v>
      </c>
      <c r="F8" s="16">
        <f t="shared" si="0"/>
        <v>45778</v>
      </c>
      <c r="G8" s="15">
        <f t="shared" si="1"/>
        <v>45808</v>
      </c>
    </row>
    <row r="9" spans="1:7" ht="14.5" x14ac:dyDescent="0.35">
      <c r="A9" s="17">
        <f t="shared" ref="A9:A19" si="3">EOMONTH(A8,1)</f>
        <v>45716</v>
      </c>
      <c r="B9" s="9">
        <f>SUMIFS(JURNAL!$G:$G, JURNAL!$H:$H, "Pendapatan", JURNAL!$A:$A, "&gt;="&amp;F5, JURNAL!$A:$A, "&lt;="&amp;G5) - SUMIFS(JURNAL!$F:$F, JURNAL!$H:$H, "Pendapatan", JURNAL!$A:$A, "&gt;="&amp;F5, JURNAL!$A:$A, "&lt;="&amp;G5)</f>
        <v>0</v>
      </c>
      <c r="C9" s="9">
        <f>SUMIFS(JURNAL!$F:$F, JURNAL!$H:$H, "HPP", JURNAL!$A:$A, "&gt;="&amp;F5, JURNAL!$A:$A, "&lt;="&amp;G5) - SUMIFS(JURNAL!$G:$G, JURNAL!$H:$H, "HPP", JURNAL!$A:$A, "&gt;="&amp;F5, JURNAL!$A:$A, "&lt;="&amp;G5)</f>
        <v>0</v>
      </c>
      <c r="D9" s="9">
        <f>SUMIFS(JURNAL!$F:$F, JURNAL!$H:$H, "Beban Operasional", JURNAL!$A:$A, "&gt;="&amp;F5, JURNAL!$A:$A, "&lt;="&amp;G5) - SUMIFS(JURNAL!$G:$G, JURNAL!$H:$H, "Beban Operasional", JURNAL!$A:$A, "&gt;="&amp;F5, JURNAL!$A:$A, "&lt;="&amp;G5)</f>
        <v>0</v>
      </c>
      <c r="E9" s="9">
        <f t="shared" si="2"/>
        <v>0</v>
      </c>
      <c r="F9" s="16">
        <f t="shared" si="0"/>
        <v>45809</v>
      </c>
      <c r="G9" s="15">
        <f t="shared" si="1"/>
        <v>45838</v>
      </c>
    </row>
    <row r="10" spans="1:7" ht="14.5" x14ac:dyDescent="0.35">
      <c r="A10" s="17">
        <f t="shared" si="3"/>
        <v>45747</v>
      </c>
      <c r="B10" s="9">
        <f>SUMIFS(JURNAL!$G:$G, JURNAL!$H:$H, "Pendapatan", JURNAL!$A:$A, "&gt;="&amp;F6, JURNAL!$A:$A, "&lt;="&amp;G6) - SUMIFS(JURNAL!$F:$F, JURNAL!$H:$H, "Pendapatan", JURNAL!$A:$A, "&gt;="&amp;F6, JURNAL!$A:$A, "&lt;="&amp;G6)</f>
        <v>0</v>
      </c>
      <c r="C10" s="9">
        <f>SUMIFS(JURNAL!$F:$F, JURNAL!$H:$H, "HPP", JURNAL!$A:$A, "&gt;="&amp;F6, JURNAL!$A:$A, "&lt;="&amp;G6) - SUMIFS(JURNAL!$G:$G, JURNAL!$H:$H, "HPP", JURNAL!$A:$A, "&gt;="&amp;F6, JURNAL!$A:$A, "&lt;="&amp;G6)</f>
        <v>0</v>
      </c>
      <c r="D10" s="9">
        <f>SUMIFS(JURNAL!$F:$F, JURNAL!$H:$H, "Beban Operasional", JURNAL!$A:$A, "&gt;="&amp;F6, JURNAL!$A:$A, "&lt;="&amp;G6) - SUMIFS(JURNAL!$G:$G, JURNAL!$H:$H, "Beban Operasional", JURNAL!$A:$A, "&gt;="&amp;F6, JURNAL!$A:$A, "&lt;="&amp;G6)</f>
        <v>0</v>
      </c>
      <c r="E10" s="9">
        <f t="shared" si="2"/>
        <v>0</v>
      </c>
      <c r="F10" s="16">
        <f t="shared" si="0"/>
        <v>45839</v>
      </c>
      <c r="G10" s="15">
        <f t="shared" si="1"/>
        <v>45869</v>
      </c>
    </row>
    <row r="11" spans="1:7" ht="14.5" x14ac:dyDescent="0.35">
      <c r="A11" s="17">
        <f t="shared" si="3"/>
        <v>45777</v>
      </c>
      <c r="B11" s="9">
        <f>SUMIFS(JURNAL!$G:$G, JURNAL!$H:$H, "Pendapatan", JURNAL!$A:$A, "&gt;="&amp;F7, JURNAL!$A:$A, "&lt;="&amp;G7) - SUMIFS(JURNAL!$F:$F, JURNAL!$H:$H, "Pendapatan", JURNAL!$A:$A, "&gt;="&amp;F7, JURNAL!$A:$A, "&lt;="&amp;G7)</f>
        <v>0</v>
      </c>
      <c r="C11" s="9">
        <f>SUMIFS(JURNAL!$F:$F, JURNAL!$H:$H, "HPP", JURNAL!$A:$A, "&gt;="&amp;F7, JURNAL!$A:$A, "&lt;="&amp;G7) - SUMIFS(JURNAL!$G:$G, JURNAL!$H:$H, "HPP", JURNAL!$A:$A, "&gt;="&amp;F7, JURNAL!$A:$A, "&lt;="&amp;G7)</f>
        <v>0</v>
      </c>
      <c r="D11" s="9">
        <f>SUMIFS(JURNAL!$F:$F, JURNAL!$H:$H, "Beban Operasional", JURNAL!$A:$A, "&gt;="&amp;F7, JURNAL!$A:$A, "&lt;="&amp;G7) - SUMIFS(JURNAL!$G:$G, JURNAL!$H:$H, "Beban Operasional", JURNAL!$A:$A, "&gt;="&amp;F7, JURNAL!$A:$A, "&lt;="&amp;G7)</f>
        <v>0</v>
      </c>
      <c r="E11" s="9">
        <f t="shared" si="2"/>
        <v>0</v>
      </c>
      <c r="F11" s="16">
        <f t="shared" si="0"/>
        <v>45870</v>
      </c>
      <c r="G11" s="15">
        <f t="shared" si="1"/>
        <v>45900</v>
      </c>
    </row>
    <row r="12" spans="1:7" ht="14.5" x14ac:dyDescent="0.35">
      <c r="A12" s="17">
        <f t="shared" si="3"/>
        <v>45808</v>
      </c>
      <c r="B12" s="9">
        <f>SUMIFS(JURNAL!$G:$G, JURNAL!$H:$H, "Pendapatan", JURNAL!$A:$A, "&gt;="&amp;F8, JURNAL!$A:$A, "&lt;="&amp;G8) - SUMIFS(JURNAL!$F:$F, JURNAL!$H:$H, "Pendapatan", JURNAL!$A:$A, "&gt;="&amp;F8, JURNAL!$A:$A, "&lt;="&amp;G8)</f>
        <v>0</v>
      </c>
      <c r="C12" s="9">
        <f>SUMIFS(JURNAL!$F:$F, JURNAL!$H:$H, "HPP", JURNAL!$A:$A, "&gt;="&amp;F8, JURNAL!$A:$A, "&lt;="&amp;G8) - SUMIFS(JURNAL!$G:$G, JURNAL!$H:$H, "HPP", JURNAL!$A:$A, "&gt;="&amp;F8, JURNAL!$A:$A, "&lt;="&amp;G8)</f>
        <v>0</v>
      </c>
      <c r="D12" s="9">
        <f>SUMIFS(JURNAL!$F:$F, JURNAL!$H:$H, "Beban Operasional", JURNAL!$A:$A, "&gt;="&amp;F8, JURNAL!$A:$A, "&lt;="&amp;G8) - SUMIFS(JURNAL!$G:$G, JURNAL!$H:$H, "Beban Operasional", JURNAL!$A:$A, "&gt;="&amp;F8, JURNAL!$A:$A, "&lt;="&amp;G8)</f>
        <v>0</v>
      </c>
      <c r="E12" s="9">
        <f t="shared" si="2"/>
        <v>0</v>
      </c>
      <c r="F12" s="16">
        <f t="shared" si="0"/>
        <v>45901</v>
      </c>
      <c r="G12" s="15">
        <f t="shared" si="1"/>
        <v>45930</v>
      </c>
    </row>
    <row r="13" spans="1:7" ht="14.5" x14ac:dyDescent="0.35">
      <c r="A13" s="17">
        <f t="shared" si="3"/>
        <v>45838</v>
      </c>
      <c r="B13" s="9">
        <f>SUMIFS(JURNAL!$G:$G, JURNAL!$H:$H, "Pendapatan", JURNAL!$A:$A, "&gt;="&amp;F9, JURNAL!$A:$A, "&lt;="&amp;G9) - SUMIFS(JURNAL!$F:$F, JURNAL!$H:$H, "Pendapatan", JURNAL!$A:$A, "&gt;="&amp;F9, JURNAL!$A:$A, "&lt;="&amp;G9)</f>
        <v>0</v>
      </c>
      <c r="C13" s="9">
        <f>SUMIFS(JURNAL!$F:$F, JURNAL!$H:$H, "HPP", JURNAL!$A:$A, "&gt;="&amp;F9, JURNAL!$A:$A, "&lt;="&amp;G9) - SUMIFS(JURNAL!$G:$G, JURNAL!$H:$H, "HPP", JURNAL!$A:$A, "&gt;="&amp;F9, JURNAL!$A:$A, "&lt;="&amp;G9)</f>
        <v>0</v>
      </c>
      <c r="D13" s="9">
        <f>SUMIFS(JURNAL!$F:$F, JURNAL!$H:$H, "Beban Operasional", JURNAL!$A:$A, "&gt;="&amp;F9, JURNAL!$A:$A, "&lt;="&amp;G9) - SUMIFS(JURNAL!$G:$G, JURNAL!$H:$H, "Beban Operasional", JURNAL!$A:$A, "&gt;="&amp;F9, JURNAL!$A:$A, "&lt;="&amp;G9)</f>
        <v>0</v>
      </c>
      <c r="E13" s="9">
        <f t="shared" si="2"/>
        <v>0</v>
      </c>
      <c r="F13" s="16">
        <f t="shared" si="0"/>
        <v>45931</v>
      </c>
      <c r="G13" s="15">
        <f t="shared" si="1"/>
        <v>45961</v>
      </c>
    </row>
    <row r="14" spans="1:7" ht="14.5" x14ac:dyDescent="0.35">
      <c r="A14" s="17">
        <f t="shared" si="3"/>
        <v>45869</v>
      </c>
      <c r="B14" s="9">
        <f>SUMIFS(JURNAL!$G:$G, JURNAL!$H:$H, "Pendapatan", JURNAL!$A:$A, "&gt;="&amp;F10, JURNAL!$A:$A, "&lt;="&amp;G10) - SUMIFS(JURNAL!$F:$F, JURNAL!$H:$H, "Pendapatan", JURNAL!$A:$A, "&gt;="&amp;F10, JURNAL!$A:$A, "&lt;="&amp;G10)</f>
        <v>0</v>
      </c>
      <c r="C14" s="9">
        <f>SUMIFS(JURNAL!$F:$F, JURNAL!$H:$H, "HPP", JURNAL!$A:$A, "&gt;="&amp;F10, JURNAL!$A:$A, "&lt;="&amp;G10) - SUMIFS(JURNAL!$G:$G, JURNAL!$H:$H, "HPP", JURNAL!$A:$A, "&gt;="&amp;F10, JURNAL!$A:$A, "&lt;="&amp;G10)</f>
        <v>0</v>
      </c>
      <c r="D14" s="9">
        <f>SUMIFS(JURNAL!$F:$F, JURNAL!$H:$H, "Beban Operasional", JURNAL!$A:$A, "&gt;="&amp;F10, JURNAL!$A:$A, "&lt;="&amp;G10) - SUMIFS(JURNAL!$G:$G, JURNAL!$H:$H, "Beban Operasional", JURNAL!$A:$A, "&gt;="&amp;F10, JURNAL!$A:$A, "&lt;="&amp;G10)</f>
        <v>0</v>
      </c>
      <c r="E14" s="9">
        <f t="shared" si="2"/>
        <v>0</v>
      </c>
      <c r="F14" s="16">
        <f t="shared" si="0"/>
        <v>45962</v>
      </c>
      <c r="G14" s="15">
        <f t="shared" si="1"/>
        <v>45991</v>
      </c>
    </row>
    <row r="15" spans="1:7" ht="14.5" x14ac:dyDescent="0.35">
      <c r="A15" s="17">
        <f t="shared" si="3"/>
        <v>45900</v>
      </c>
      <c r="B15" s="9">
        <f>SUMIFS(JURNAL!$G:$G, JURNAL!$H:$H, "Pendapatan", JURNAL!$A:$A, "&gt;="&amp;F11, JURNAL!$A:$A, "&lt;="&amp;G11) - SUMIFS(JURNAL!$F:$F, JURNAL!$H:$H, "Pendapatan", JURNAL!$A:$A, "&gt;="&amp;F11, JURNAL!$A:$A, "&lt;="&amp;G11)</f>
        <v>0</v>
      </c>
      <c r="C15" s="9">
        <f>SUMIFS(JURNAL!$F:$F, JURNAL!$H:$H, "HPP", JURNAL!$A:$A, "&gt;="&amp;F11, JURNAL!$A:$A, "&lt;="&amp;G11) - SUMIFS(JURNAL!$G:$G, JURNAL!$H:$H, "HPP", JURNAL!$A:$A, "&gt;="&amp;F11, JURNAL!$A:$A, "&lt;="&amp;G11)</f>
        <v>0</v>
      </c>
      <c r="D15" s="9">
        <f>SUMIFS(JURNAL!$F:$F, JURNAL!$H:$H, "Beban Operasional", JURNAL!$A:$A, "&gt;="&amp;F11, JURNAL!$A:$A, "&lt;="&amp;G11) - SUMIFS(JURNAL!$G:$G, JURNAL!$H:$H, "Beban Operasional", JURNAL!$A:$A, "&gt;="&amp;F11, JURNAL!$A:$A, "&lt;="&amp;G11)</f>
        <v>0</v>
      </c>
      <c r="E15" s="9">
        <f t="shared" si="2"/>
        <v>0</v>
      </c>
      <c r="F15" s="16">
        <f t="shared" si="0"/>
        <v>45992</v>
      </c>
      <c r="G15" s="15">
        <f t="shared" si="1"/>
        <v>46022</v>
      </c>
    </row>
    <row r="16" spans="1:7" ht="14.5" x14ac:dyDescent="0.35">
      <c r="A16" s="17">
        <f t="shared" si="3"/>
        <v>45930</v>
      </c>
      <c r="B16" s="9">
        <f>SUMIFS(JURNAL!$G:$G, JURNAL!$H:$H, "Pendapatan", JURNAL!$A:$A, "&gt;="&amp;F12, JURNAL!$A:$A, "&lt;="&amp;G12) - SUMIFS(JURNAL!$F:$F, JURNAL!$H:$H, "Pendapatan", JURNAL!$A:$A, "&gt;="&amp;F12, JURNAL!$A:$A, "&lt;="&amp;G12)</f>
        <v>0</v>
      </c>
      <c r="C16" s="9">
        <f>SUMIFS(JURNAL!$F:$F, JURNAL!$H:$H, "HPP", JURNAL!$A:$A, "&gt;="&amp;F12, JURNAL!$A:$A, "&lt;="&amp;G12) - SUMIFS(JURNAL!$G:$G, JURNAL!$H:$H, "HPP", JURNAL!$A:$A, "&gt;="&amp;F12, JURNAL!$A:$A, "&lt;="&amp;G12)</f>
        <v>0</v>
      </c>
      <c r="D16" s="9">
        <f>SUMIFS(JURNAL!$F:$F, JURNAL!$H:$H, "Beban Operasional", JURNAL!$A:$A, "&gt;="&amp;F12, JURNAL!$A:$A, "&lt;="&amp;G12) - SUMIFS(JURNAL!$G:$G, JURNAL!$H:$H, "Beban Operasional", JURNAL!$A:$A, "&gt;="&amp;F12, JURNAL!$A:$A, "&lt;="&amp;G12)</f>
        <v>0</v>
      </c>
      <c r="E16" s="9">
        <f t="shared" si="2"/>
        <v>0</v>
      </c>
    </row>
    <row r="17" spans="1:5" ht="14.5" x14ac:dyDescent="0.35">
      <c r="A17" s="17">
        <f t="shared" si="3"/>
        <v>45961</v>
      </c>
      <c r="B17" s="9">
        <f>SUMIFS(JURNAL!$G:$G, JURNAL!$H:$H, "Pendapatan", JURNAL!$A:$A, "&gt;="&amp;F13, JURNAL!$A:$A, "&lt;="&amp;G13) - SUMIFS(JURNAL!$F:$F, JURNAL!$H:$H, "Pendapatan", JURNAL!$A:$A, "&gt;="&amp;F13, JURNAL!$A:$A, "&lt;="&amp;G13)</f>
        <v>0</v>
      </c>
      <c r="C17" s="9">
        <f>SUMIFS(JURNAL!$F:$F, JURNAL!$H:$H, "HPP", JURNAL!$A:$A, "&gt;="&amp;F13, JURNAL!$A:$A, "&lt;="&amp;G13) - SUMIFS(JURNAL!$G:$G, JURNAL!$H:$H, "HPP", JURNAL!$A:$A, "&gt;="&amp;F13, JURNAL!$A:$A, "&lt;="&amp;G13)</f>
        <v>0</v>
      </c>
      <c r="D17" s="9">
        <f>SUMIFS(JURNAL!$F:$F, JURNAL!$H:$H, "Beban Operasional", JURNAL!$A:$A, "&gt;="&amp;F13, JURNAL!$A:$A, "&lt;="&amp;G13) - SUMIFS(JURNAL!$G:$G, JURNAL!$H:$H, "Beban Operasional", JURNAL!$A:$A, "&gt;="&amp;F13, JURNAL!$A:$A, "&lt;="&amp;G13)</f>
        <v>0</v>
      </c>
      <c r="E17" s="9">
        <f t="shared" si="2"/>
        <v>0</v>
      </c>
    </row>
    <row r="18" spans="1:5" ht="14.5" x14ac:dyDescent="0.35">
      <c r="A18" s="17">
        <f t="shared" si="3"/>
        <v>45991</v>
      </c>
      <c r="B18" s="9">
        <f>SUMIFS(JURNAL!$G:$G, JURNAL!$H:$H, "Pendapatan", JURNAL!$A:$A, "&gt;="&amp;F14, JURNAL!$A:$A, "&lt;="&amp;G14) - SUMIFS(JURNAL!$F:$F, JURNAL!$H:$H, "Pendapatan", JURNAL!$A:$A, "&gt;="&amp;F14, JURNAL!$A:$A, "&lt;="&amp;G14)</f>
        <v>0</v>
      </c>
      <c r="C18" s="9">
        <f>SUMIFS(JURNAL!$F:$F, JURNAL!$H:$H, "HPP", JURNAL!$A:$A, "&gt;="&amp;F14, JURNAL!$A:$A, "&lt;="&amp;G14) - SUMIFS(JURNAL!$G:$G, JURNAL!$H:$H, "HPP", JURNAL!$A:$A, "&gt;="&amp;F14, JURNAL!$A:$A, "&lt;="&amp;G14)</f>
        <v>0</v>
      </c>
      <c r="D18" s="9">
        <f>SUMIFS(JURNAL!$F:$F, JURNAL!$H:$H, "Beban Operasional", JURNAL!$A:$A, "&gt;="&amp;F14, JURNAL!$A:$A, "&lt;="&amp;G14) - SUMIFS(JURNAL!$G:$G, JURNAL!$H:$H, "Beban Operasional", JURNAL!$A:$A, "&gt;="&amp;F14, JURNAL!$A:$A, "&lt;="&amp;G14)</f>
        <v>0</v>
      </c>
      <c r="E18" s="9">
        <f t="shared" si="2"/>
        <v>0</v>
      </c>
    </row>
    <row r="19" spans="1:5" ht="14.5" x14ac:dyDescent="0.35">
      <c r="A19" s="17">
        <f t="shared" si="3"/>
        <v>46022</v>
      </c>
      <c r="B19" s="9">
        <f>SUMIFS(JURNAL!$G:$G, JURNAL!$H:$H, "Pendapatan", JURNAL!$A:$A, "&gt;="&amp;F15, JURNAL!$A:$A, "&lt;="&amp;G15) - SUMIFS(JURNAL!$F:$F, JURNAL!$H:$H, "Pendapatan", JURNAL!$A:$A, "&gt;="&amp;F15, JURNAL!$A:$A, "&lt;="&amp;G15)</f>
        <v>0</v>
      </c>
      <c r="C19" s="9">
        <f>SUMIFS(JURNAL!$F:$F, JURNAL!$H:$H, "HPP", JURNAL!$A:$A, "&gt;="&amp;F15, JURNAL!$A:$A, "&lt;="&amp;G15) - SUMIFS(JURNAL!$G:$G, JURNAL!$H:$H, "HPP", JURNAL!$A:$A, "&gt;="&amp;F15, JURNAL!$A:$A, "&lt;="&amp;G15)</f>
        <v>0</v>
      </c>
      <c r="D19" s="9">
        <f>SUMIFS(JURNAL!$F:$F, JURNAL!$H:$H, "Beban Operasional", JURNAL!$A:$A, "&gt;="&amp;F15, JURNAL!$A:$A, "&lt;="&amp;G15) - SUMIFS(JURNAL!$G:$G, JURNAL!$H:$H, "Beban Operasional", JURNAL!$A:$A, "&gt;="&amp;F15, JURNAL!$A:$A, "&lt;="&amp;G15)</f>
        <v>0</v>
      </c>
      <c r="E19" s="9">
        <f t="shared" si="2"/>
        <v>0</v>
      </c>
    </row>
    <row r="21" spans="1:5" ht="15.75" customHeight="1" x14ac:dyDescent="0.35">
      <c r="A21" s="8" t="s">
        <v>135</v>
      </c>
    </row>
    <row r="22" spans="1:5" ht="15.75" customHeight="1" x14ac:dyDescent="0.35">
      <c r="A22" s="7" t="s">
        <v>136</v>
      </c>
    </row>
    <row r="23" spans="1:5" ht="15.75" customHeight="1" x14ac:dyDescent="0.35"/>
    <row r="24" spans="1:5" ht="15.75" customHeight="1" x14ac:dyDescent="0.35"/>
    <row r="25" spans="1:5" ht="15.75" customHeight="1" x14ac:dyDescent="0.35"/>
    <row r="26" spans="1:5" ht="15.75" customHeight="1" x14ac:dyDescent="0.35"/>
    <row r="27" spans="1:5" ht="15.75" customHeight="1" x14ac:dyDescent="0.35"/>
    <row r="28" spans="1:5" ht="15.75" customHeight="1" x14ac:dyDescent="0.35"/>
    <row r="29" spans="1:5" ht="15.75" customHeight="1" x14ac:dyDescent="0.35"/>
    <row r="30" spans="1:5" ht="15.75" customHeight="1" x14ac:dyDescent="0.35"/>
    <row r="31" spans="1:5" ht="15.75" customHeight="1" x14ac:dyDescent="0.35"/>
    <row r="32" spans="1:5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5:E5"/>
  </mergeCells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PARAM</vt:lpstr>
      <vt:lpstr>COA</vt:lpstr>
      <vt:lpstr>JURNAL</vt:lpstr>
      <vt:lpstr>BUKU BESAR</vt:lpstr>
      <vt:lpstr>TB</vt:lpstr>
      <vt:lpstr>LABA RUGI</vt:lpstr>
      <vt:lpstr>NERACA</vt:lpstr>
      <vt:lpstr>ARUS KAS</vt:lpstr>
      <vt:lpstr>DASHBOARD</vt:lpstr>
      <vt:lpstr>rngCOA</vt:lpstr>
      <vt:lpstr>rngKodeAkun</vt:lpstr>
      <vt:lpstr>rngPeriodeAkhir</vt:lpstr>
      <vt:lpstr>rngPeriodeAwal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NATANAEL ANDREW MARTIN</cp:lastModifiedBy>
  <dcterms:created xsi:type="dcterms:W3CDTF">2026-06-24T04:39:16Z</dcterms:created>
  <dcterms:modified xsi:type="dcterms:W3CDTF">2026-06-24T04:48:00Z</dcterms:modified>
</cp:coreProperties>
</file>