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ETUNJUK" sheetId="1" state="visible" r:id="rId1"/>
    <sheet xmlns:r="http://schemas.openxmlformats.org/officeDocument/2006/relationships" name="TEMPLATE OPNAME" sheetId="2" state="visible" r:id="rId2"/>
    <sheet xmlns:r="http://schemas.openxmlformats.org/officeDocument/2006/relationships" name="RINGKASAN" sheetId="3" state="visible" r:id="rId3"/>
  </sheets>
  <definedNames>
    <definedName name="_xlnm._FilterDatabase" localSheetId="1" hidden="1">'TEMPLATE OPNAME'!$A$3:$I$53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+#,##0;-#,##0;&quot;-&quot;"/>
  </numFmts>
  <fonts count="14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475569"/>
      <sz val="10"/>
    </font>
    <font>
      <name val="Calibri"/>
      <b val="1"/>
      <color rgb="00FFFFFF"/>
      <sz val="10"/>
    </font>
    <font>
      <name val="Calibri"/>
      <color rgb="00374151"/>
      <sz val="10"/>
    </font>
    <font>
      <name val="Calibri"/>
      <b val="1"/>
      <color rgb="00374151"/>
      <sz val="10"/>
    </font>
    <font>
      <name val="Calibri"/>
      <b val="1"/>
      <color rgb="00FFFFFF"/>
      <sz val="15"/>
    </font>
    <font>
      <name val="Calibri"/>
      <color rgb="00475569"/>
      <sz val="9"/>
    </font>
    <font>
      <name val="Calibri"/>
      <color rgb="0094A3B8"/>
      <sz val="9"/>
    </font>
    <font>
      <name val="Calibri"/>
      <sz val="10"/>
    </font>
    <font>
      <name val="Calibri"/>
      <b val="1"/>
      <sz val="10"/>
    </font>
    <font>
      <name val="Calibri"/>
      <i val="1"/>
      <color rgb="0094A3B8"/>
      <sz val="10"/>
    </font>
    <font>
      <name val="Calibri"/>
      <b val="1"/>
      <color rgb="00FFFFFF"/>
      <sz val="14"/>
    </font>
    <font>
      <name val="Calibri"/>
      <b val="1"/>
      <color rgb="002a5ea2"/>
      <sz val="12"/>
    </font>
  </fonts>
  <fills count="7">
    <fill>
      <patternFill/>
    </fill>
    <fill>
      <patternFill patternType="gray125"/>
    </fill>
    <fill>
      <patternFill patternType="solid">
        <fgColor rgb="002a5ea2"/>
      </patternFill>
    </fill>
    <fill>
      <patternFill patternType="solid">
        <fgColor rgb="00EFF6FF"/>
      </patternFill>
    </fill>
    <fill>
      <patternFill patternType="solid">
        <fgColor rgb="00FFFFFF"/>
      </patternFill>
    </fill>
    <fill>
      <patternFill patternType="solid">
        <fgColor rgb="001e4a8a"/>
      </patternFill>
    </fill>
    <fill>
      <patternFill patternType="solid">
        <fgColor rgb="00F8FAFC"/>
      </patternFill>
    </fill>
  </fills>
  <borders count="3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medium">
        <color rgb="002a5ea2"/>
      </top>
      <bottom style="medium">
        <color rgb="002a5ea2"/>
      </bottom>
    </border>
    <border>
      <left style="thin">
        <color rgb="00CBD5E1"/>
      </left>
      <right style="thin">
        <color rgb="00CBD5E1"/>
      </right>
      <bottom style="thin">
        <color rgb="00CBD5E1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2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left" vertical="center"/>
    </xf>
    <xf numFmtId="0" fontId="4" fillId="3" borderId="0" applyAlignment="1" pivotButton="0" quotePrefix="0" xfId="0">
      <alignment horizontal="left" vertical="center" wrapText="1"/>
    </xf>
    <xf numFmtId="0" fontId="5" fillId="4" borderId="0" applyAlignment="1" pivotButton="0" quotePrefix="0" xfId="0">
      <alignment horizontal="left" vertical="center"/>
    </xf>
    <xf numFmtId="0" fontId="4" fillId="4" borderId="0" applyAlignment="1" pivotButton="0" quotePrefix="0" xfId="0">
      <alignment horizontal="left" vertical="center" wrapText="1"/>
    </xf>
    <xf numFmtId="0" fontId="6" fillId="2" borderId="0" applyAlignment="1" pivotButton="0" quotePrefix="0" xfId="0">
      <alignment horizontal="center" vertical="center"/>
    </xf>
    <xf numFmtId="0" fontId="7" fillId="3" borderId="0" applyAlignment="1" pivotButton="0" quotePrefix="0" xfId="0">
      <alignment horizontal="left" vertical="center"/>
    </xf>
    <xf numFmtId="0" fontId="3" fillId="5" borderId="1" applyAlignment="1" pivotButton="0" quotePrefix="0" xfId="0">
      <alignment horizontal="center" vertical="center" wrapText="1"/>
    </xf>
    <xf numFmtId="0" fontId="8" fillId="4" borderId="2" applyAlignment="1" pivotButton="0" quotePrefix="0" xfId="0">
      <alignment horizontal="center" vertical="center"/>
    </xf>
    <xf numFmtId="0" fontId="9" fillId="4" borderId="2" applyAlignment="1" pivotButton="0" quotePrefix="0" xfId="0">
      <alignment horizontal="left" vertical="center"/>
    </xf>
    <xf numFmtId="0" fontId="9" fillId="4" borderId="2" applyAlignment="1" pivotButton="0" quotePrefix="0" xfId="0">
      <alignment horizontal="center" vertical="center"/>
    </xf>
    <xf numFmtId="164" fontId="10" fillId="4" borderId="2" applyAlignment="1" pivotButton="0" quotePrefix="0" xfId="0">
      <alignment horizontal="center" vertical="center"/>
    </xf>
    <xf numFmtId="0" fontId="10" fillId="4" borderId="2" applyAlignment="1" pivotButton="0" quotePrefix="0" xfId="0">
      <alignment horizontal="center" vertical="center"/>
    </xf>
    <xf numFmtId="0" fontId="11" fillId="4" borderId="2" pivotButton="0" quotePrefix="0" xfId="0"/>
    <xf numFmtId="0" fontId="8" fillId="6" borderId="2" applyAlignment="1" pivotButton="0" quotePrefix="0" xfId="0">
      <alignment horizontal="center" vertical="center"/>
    </xf>
    <xf numFmtId="0" fontId="9" fillId="6" borderId="2" applyAlignment="1" pivotButton="0" quotePrefix="0" xfId="0">
      <alignment horizontal="left" vertical="center"/>
    </xf>
    <xf numFmtId="0" fontId="9" fillId="6" borderId="2" applyAlignment="1" pivotButton="0" quotePrefix="0" xfId="0">
      <alignment horizontal="center" vertical="center"/>
    </xf>
    <xf numFmtId="164" fontId="10" fillId="6" borderId="2" applyAlignment="1" pivotButton="0" quotePrefix="0" xfId="0">
      <alignment horizontal="center" vertical="center"/>
    </xf>
    <xf numFmtId="0" fontId="10" fillId="6" borderId="2" applyAlignment="1" pivotButton="0" quotePrefix="0" xfId="0">
      <alignment horizontal="center" vertical="center"/>
    </xf>
    <xf numFmtId="0" fontId="11" fillId="6" borderId="2" pivotButton="0" quotePrefix="0" xfId="0"/>
    <xf numFmtId="0" fontId="12" fillId="2" borderId="0" applyAlignment="1" pivotButton="0" quotePrefix="0" xfId="0">
      <alignment horizontal="center" vertical="center"/>
    </xf>
    <xf numFmtId="0" fontId="3" fillId="2" borderId="0" applyAlignment="1" pivotButton="0" quotePrefix="0" xfId="0">
      <alignment horizontal="center" vertical="center"/>
    </xf>
    <xf numFmtId="0" fontId="4" fillId="4" borderId="0" applyAlignment="1" pivotButton="0" quotePrefix="0" xfId="0">
      <alignment horizontal="left" vertical="center"/>
    </xf>
    <xf numFmtId="0" fontId="13" fillId="4" borderId="0" applyAlignment="1" pivotButton="0" quotePrefix="0" xfId="0">
      <alignment horizontal="center" vertical="center"/>
    </xf>
    <xf numFmtId="0" fontId="8" fillId="4" borderId="0" applyAlignment="1" pivotButton="0" quotePrefix="0" xfId="0">
      <alignment horizontal="left" vertical="center"/>
    </xf>
    <xf numFmtId="0" fontId="4" fillId="3" borderId="0" applyAlignment="1" pivotButton="0" quotePrefix="0" xfId="0">
      <alignment horizontal="left" vertical="center"/>
    </xf>
    <xf numFmtId="0" fontId="13" fillId="3" borderId="0" applyAlignment="1" pivotButton="0" quotePrefix="0" xfId="0">
      <alignment horizontal="center" vertical="center"/>
    </xf>
    <xf numFmtId="0" fontId="8" fillId="3" borderId="0" applyAlignment="1" pivotButton="0" quotePrefix="0" xfId="0">
      <alignment horizontal="left" vertical="center"/>
    </xf>
  </cellXfs>
  <cellStyles count="1">
    <cellStyle name="Normal" xfId="0" builtinId="0" hidden="0"/>
  </cellStyles>
  <dxfs count="3">
    <dxf>
      <font>
        <name val="Calibri"/>
        <b val="1"/>
        <color rgb="00991B1B"/>
      </font>
      <fill>
        <patternFill patternType="solid">
          <fgColor rgb="00FEE2E2"/>
        </patternFill>
      </fill>
    </dxf>
    <dxf>
      <font>
        <name val="Calibri"/>
        <b val="1"/>
        <color rgb="00166534"/>
      </font>
      <fill>
        <patternFill patternType="solid">
          <fgColor rgb="00DCFCE7"/>
        </patternFill>
      </fill>
    </dxf>
    <dxf>
      <font>
        <name val="Calibri"/>
        <b val="1"/>
        <color rgb="00475569"/>
      </font>
      <fill>
        <patternFill patternType="solid">
          <fgColor rgb="00F1F5F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C21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2" customWidth="1" min="2" max="2"/>
    <col width="58" customWidth="1" min="3" max="3"/>
  </cols>
  <sheetData>
    <row r="2" ht="36" customHeight="1">
      <c r="B2" s="1" t="inlineStr">
        <is>
          <t>TEMPLATE LAPORAN STOCK OPNAME</t>
        </is>
      </c>
    </row>
    <row r="3" ht="20" customHeight="1">
      <c r="B3" s="2" t="inlineStr">
        <is>
          <t>Gratis dari HashMicro — hashmicro.com</t>
        </is>
      </c>
    </row>
    <row r="5" ht="20" customHeight="1">
      <c r="B5" s="3" t="inlineStr">
        <is>
          <t>CARA PAKAI</t>
        </is>
      </c>
    </row>
    <row r="6" ht="20" customHeight="1">
      <c r="B6" s="4" t="inlineStr">
        <is>
          <t>Langkah 1</t>
        </is>
      </c>
      <c r="C6" s="5" t="inlineStr">
        <is>
          <t>Buka sheet 'TEMPLATE OPNAME' — jangan edit baris header (baris 1-3).</t>
        </is>
      </c>
    </row>
    <row r="7" ht="20" customHeight="1">
      <c r="B7" s="6" t="inlineStr">
        <is>
          <t>Langkah 2</t>
        </is>
      </c>
      <c r="C7" s="7" t="inlineStr">
        <is>
          <t>Isi kolom Kode SKU, Nama Barang, Satuan, dan Stok Sistem dari data sistem Anda.</t>
        </is>
      </c>
    </row>
    <row r="8" ht="20" customHeight="1">
      <c r="B8" s="4" t="inlineStr">
        <is>
          <t>Langkah 3</t>
        </is>
      </c>
      <c r="C8" s="5" t="inlineStr">
        <is>
          <t>Setelah penghitungan fisik selesai, isi kolom Stok Fisik.</t>
        </is>
      </c>
    </row>
    <row r="9" ht="20" customHeight="1">
      <c r="B9" s="6" t="inlineStr">
        <is>
          <t>Langkah 4</t>
        </is>
      </c>
      <c r="C9" s="7" t="inlineStr">
        <is>
          <t>Kolom Selisih dan Status terisi otomatis via formula.</t>
        </is>
      </c>
    </row>
    <row r="10" ht="20" customHeight="1">
      <c r="B10" s="4" t="inlineStr">
        <is>
          <t>Langkah 5</t>
        </is>
      </c>
      <c r="C10" s="5" t="inlineStr">
        <is>
          <t>Isi kolom Keterangan jika ada penyebab selisih yang perlu dicatat.</t>
        </is>
      </c>
    </row>
    <row r="11" ht="20" customHeight="1">
      <c r="B11" s="6" t="inlineStr">
        <is>
          <t>Langkah 6</t>
        </is>
      </c>
      <c r="C11" s="7" t="inlineStr">
        <is>
          <t>Lihat sheet 'RINGKASAN' untuk rekap otomatis per status.</t>
        </is>
      </c>
    </row>
    <row r="12" ht="20" customHeight="1">
      <c r="B12" s="4" t="inlineStr"/>
      <c r="C12" s="5" t="inlineStr"/>
    </row>
    <row r="13" ht="20" customHeight="1">
      <c r="B13" s="3" t="inlineStr">
        <is>
          <t>WARNA STATUS</t>
        </is>
      </c>
    </row>
    <row r="14" ht="20" customHeight="1">
      <c r="B14" s="4" t="inlineStr">
        <is>
          <t>Merah</t>
        </is>
      </c>
      <c r="C14" s="5" t="inlineStr">
        <is>
          <t>Stok Fisik &lt; Stok Sistem  →  barang kurang / hilang</t>
        </is>
      </c>
    </row>
    <row r="15" ht="20" customHeight="1">
      <c r="B15" s="6" t="inlineStr">
        <is>
          <t>Hijau</t>
        </is>
      </c>
      <c r="C15" s="7" t="inlineStr">
        <is>
          <t>Stok Fisik &gt; Stok Sistem  →  surplus / penerimaan belum dicatat</t>
        </is>
      </c>
    </row>
    <row r="16" ht="20" customHeight="1">
      <c r="B16" s="4" t="inlineStr">
        <is>
          <t>Abu-abu</t>
        </is>
      </c>
      <c r="C16" s="5" t="inlineStr">
        <is>
          <t>Stok Fisik = Stok Sistem  →  sesuai, tidak ada selisih</t>
        </is>
      </c>
    </row>
    <row r="17" ht="20" customHeight="1">
      <c r="B17" s="6" t="inlineStr"/>
      <c r="C17" s="7" t="inlineStr"/>
    </row>
    <row r="18" ht="20" customHeight="1">
      <c r="B18" s="3" t="inlineStr">
        <is>
          <t>FORMULA</t>
        </is>
      </c>
    </row>
    <row r="19" ht="20" customHeight="1">
      <c r="B19" s="6" t="inlineStr">
        <is>
          <t>Selisih</t>
        </is>
      </c>
      <c r="C19" s="7">
        <f>IFERROR(StokFisik - StokSistem, "-")</f>
        <v/>
      </c>
    </row>
    <row r="20" ht="20" customHeight="1">
      <c r="B20" s="4" t="inlineStr">
        <is>
          <t>Status</t>
        </is>
      </c>
      <c r="C20" s="5">
        <f>IF(Selisih=0,"OK",IF(Selisih&gt;0,"Surplus","Kurang"))</f>
        <v/>
      </c>
    </row>
    <row r="21" ht="20" customHeight="1">
      <c r="B21" s="6" t="inlineStr">
        <is>
          <t>Ringkasan</t>
        </is>
      </c>
      <c r="C21" s="7">
        <f>SUMIF / COUNTIF pada sheet RINGKASAN</f>
        <v/>
      </c>
    </row>
  </sheetData>
  <mergeCells count="5">
    <mergeCell ref="B13:C13"/>
    <mergeCell ref="B2:C2"/>
    <mergeCell ref="B3:C3"/>
    <mergeCell ref="B5:C5"/>
    <mergeCell ref="B18:C1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5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" customWidth="1" min="1" max="1"/>
    <col width="14" customWidth="1" min="2" max="2"/>
    <col width="34" customWidth="1" min="3" max="3"/>
    <col width="12" customWidth="1" min="4" max="4"/>
    <col width="14" customWidth="1" min="5" max="5"/>
    <col width="14" customWidth="1" min="6" max="6"/>
    <col width="12" customWidth="1" min="7" max="7"/>
    <col width="12" customWidth="1" min="8" max="8"/>
    <col width="28" customWidth="1" min="9" max="9"/>
  </cols>
  <sheetData>
    <row r="1" ht="34" customHeight="1">
      <c r="A1" s="8" t="inlineStr">
        <is>
          <t>LAPORAN STOCK OPNAME</t>
        </is>
      </c>
    </row>
    <row r="2" ht="20" customHeight="1">
      <c r="A2" s="9" t="inlineStr">
        <is>
          <t>Nama Gudang: ___________________   Tanggal: ___________________   PIC: ___________________</t>
        </is>
      </c>
    </row>
    <row r="3" ht="26" customHeight="1">
      <c r="A3" s="10" t="inlineStr">
        <is>
          <t>No</t>
        </is>
      </c>
      <c r="B3" s="10" t="inlineStr">
        <is>
          <t>Kode SKU</t>
        </is>
      </c>
      <c r="C3" s="10" t="inlineStr">
        <is>
          <t>Nama Barang</t>
        </is>
      </c>
      <c r="D3" s="10" t="inlineStr">
        <is>
          <t>Satuan</t>
        </is>
      </c>
      <c r="E3" s="10" t="inlineStr">
        <is>
          <t>Stok Sistem</t>
        </is>
      </c>
      <c r="F3" s="10" t="inlineStr">
        <is>
          <t>Stok Fisik</t>
        </is>
      </c>
      <c r="G3" s="10" t="inlineStr">
        <is>
          <t>Selisih</t>
        </is>
      </c>
      <c r="H3" s="10" t="inlineStr">
        <is>
          <t>Status</t>
        </is>
      </c>
      <c r="I3" s="10" t="inlineStr">
        <is>
          <t>Keterangan</t>
        </is>
      </c>
    </row>
    <row r="4" ht="18" customHeight="1">
      <c r="A4" s="11" t="n">
        <v>1</v>
      </c>
      <c r="B4" s="12" t="inlineStr">
        <is>
          <t>MB-001</t>
        </is>
      </c>
      <c r="C4" s="12" t="inlineStr">
        <is>
          <t>Semen Portland 50kg</t>
        </is>
      </c>
      <c r="D4" s="13" t="inlineStr">
        <is>
          <t>Sak</t>
        </is>
      </c>
      <c r="E4" s="13" t="n">
        <v>120</v>
      </c>
      <c r="F4" s="13" t="n">
        <v>117</v>
      </c>
      <c r="G4" s="14">
        <f>IFERROR(F4-E4,"-")</f>
        <v/>
      </c>
      <c r="H4" s="15">
        <f>IF(OR(G4="-",G4=""),"",IF(G4=0,"OK",IF(G4&gt;0,"Surplus","Kurang")))</f>
        <v/>
      </c>
      <c r="I4" s="16" t="inlineStr"/>
    </row>
    <row r="5" ht="18" customHeight="1">
      <c r="A5" s="17" t="n">
        <v>2</v>
      </c>
      <c r="B5" s="18" t="inlineStr">
        <is>
          <t>MB-002</t>
        </is>
      </c>
      <c r="C5" s="18" t="inlineStr">
        <is>
          <t>Cat Tembok Putih 25kg</t>
        </is>
      </c>
      <c r="D5" s="19" t="inlineStr">
        <is>
          <t>Kaleng</t>
        </is>
      </c>
      <c r="E5" s="19" t="n">
        <v>48</v>
      </c>
      <c r="F5" s="19" t="n">
        <v>48</v>
      </c>
      <c r="G5" s="20">
        <f>IFERROR(F5-E5,"-")</f>
        <v/>
      </c>
      <c r="H5" s="21">
        <f>IF(OR(G5="-",G5=""),"",IF(G5=0,"OK",IF(G5&gt;0,"Surplus","Kurang")))</f>
        <v/>
      </c>
      <c r="I5" s="22" t="inlineStr"/>
    </row>
    <row r="6" ht="18" customHeight="1">
      <c r="A6" s="11" t="n">
        <v>3</v>
      </c>
      <c r="B6" s="12" t="inlineStr">
        <is>
          <t>MB-003</t>
        </is>
      </c>
      <c r="C6" s="12" t="inlineStr">
        <is>
          <t>Paku 5cm</t>
        </is>
      </c>
      <c r="D6" s="13" t="inlineStr">
        <is>
          <t>Kg</t>
        </is>
      </c>
      <c r="E6" s="13" t="n">
        <v>85</v>
      </c>
      <c r="F6" s="13" t="n">
        <v>88</v>
      </c>
      <c r="G6" s="14">
        <f>IFERROR(F6-E6,"-")</f>
        <v/>
      </c>
      <c r="H6" s="15">
        <f>IF(OR(G6="-",G6=""),"",IF(G6=0,"OK",IF(G6&gt;0,"Surplus","Kurang")))</f>
        <v/>
      </c>
      <c r="I6" s="16" t="inlineStr"/>
    </row>
    <row r="7" ht="18" customHeight="1">
      <c r="A7" s="17" t="n">
        <v>4</v>
      </c>
      <c r="B7" s="18" t="inlineStr">
        <is>
          <t>MB-004</t>
        </is>
      </c>
      <c r="C7" s="18" t="inlineStr">
        <is>
          <t>Besi Hollow 4x4</t>
        </is>
      </c>
      <c r="D7" s="19" t="inlineStr">
        <is>
          <t>Batang</t>
        </is>
      </c>
      <c r="E7" s="19" t="n">
        <v>30</v>
      </c>
      <c r="F7" s="19" t="n">
        <v>30</v>
      </c>
      <c r="G7" s="20">
        <f>IFERROR(F7-E7,"-")</f>
        <v/>
      </c>
      <c r="H7" s="21">
        <f>IF(OR(G7="-",G7=""),"",IF(G7=0,"OK",IF(G7&gt;0,"Surplus","Kurang")))</f>
        <v/>
      </c>
      <c r="I7" s="22" t="inlineStr"/>
    </row>
    <row r="8" ht="18" customHeight="1">
      <c r="A8" s="11" t="n">
        <v>5</v>
      </c>
      <c r="B8" s="12" t="inlineStr">
        <is>
          <t>MB-005</t>
        </is>
      </c>
      <c r="C8" s="12" t="inlineStr">
        <is>
          <t>Kawat Ayam 1m</t>
        </is>
      </c>
      <c r="D8" s="13" t="inlineStr">
        <is>
          <t>Roll</t>
        </is>
      </c>
      <c r="E8" s="13" t="n">
        <v>22</v>
      </c>
      <c r="F8" s="13" t="n">
        <v>19</v>
      </c>
      <c r="G8" s="14">
        <f>IFERROR(F8-E8,"-")</f>
        <v/>
      </c>
      <c r="H8" s="15">
        <f>IF(OR(G8="-",G8=""),"",IF(G8=0,"OK",IF(G8&gt;0,"Surplus","Kurang")))</f>
        <v/>
      </c>
      <c r="I8" s="16" t="inlineStr"/>
    </row>
    <row r="9" ht="18" customHeight="1">
      <c r="A9" s="17" t="n">
        <v>6</v>
      </c>
      <c r="B9" s="18" t="inlineStr">
        <is>
          <t>MB-006</t>
        </is>
      </c>
      <c r="C9" s="18" t="inlineStr">
        <is>
          <t>Triplek 9mm</t>
        </is>
      </c>
      <c r="D9" s="19" t="inlineStr">
        <is>
          <t>Lembar</t>
        </is>
      </c>
      <c r="E9" s="19" t="n">
        <v>15</v>
      </c>
      <c r="F9" s="19" t="n">
        <v>15</v>
      </c>
      <c r="G9" s="20">
        <f>IFERROR(F9-E9,"-")</f>
        <v/>
      </c>
      <c r="H9" s="21">
        <f>IF(OR(G9="-",G9=""),"",IF(G9=0,"OK",IF(G9&gt;0,"Surplus","Kurang")))</f>
        <v/>
      </c>
      <c r="I9" s="22" t="inlineStr"/>
    </row>
    <row r="10" ht="18" customHeight="1">
      <c r="A10" s="11" t="n">
        <v>7</v>
      </c>
      <c r="B10" s="12" t="inlineStr">
        <is>
          <t>MB-007</t>
        </is>
      </c>
      <c r="C10" s="12" t="inlineStr">
        <is>
          <t>Engsel Pintu Besar</t>
        </is>
      </c>
      <c r="D10" s="13" t="inlineStr">
        <is>
          <t>Pcs</t>
        </is>
      </c>
      <c r="E10" s="13" t="n">
        <v>60</v>
      </c>
      <c r="F10" s="13" t="n">
        <v>57</v>
      </c>
      <c r="G10" s="14">
        <f>IFERROR(F10-E10,"-")</f>
        <v/>
      </c>
      <c r="H10" s="15">
        <f>IF(OR(G10="-",G10=""),"",IF(G10=0,"OK",IF(G10&gt;0,"Surplus","Kurang")))</f>
        <v/>
      </c>
      <c r="I10" s="16" t="inlineStr"/>
    </row>
    <row r="11" ht="18" customHeight="1">
      <c r="A11" s="17" t="n">
        <v>8</v>
      </c>
      <c r="B11" s="18" t="inlineStr">
        <is>
          <t>MB-008</t>
        </is>
      </c>
      <c r="C11" s="18" t="inlineStr">
        <is>
          <t>Kunci Tanam</t>
        </is>
      </c>
      <c r="D11" s="19" t="inlineStr">
        <is>
          <t>Set</t>
        </is>
      </c>
      <c r="E11" s="19" t="n">
        <v>25</v>
      </c>
      <c r="F11" s="19" t="n">
        <v>25</v>
      </c>
      <c r="G11" s="20">
        <f>IFERROR(F11-E11,"-")</f>
        <v/>
      </c>
      <c r="H11" s="21">
        <f>IF(OR(G11="-",G11=""),"",IF(G11=0,"OK",IF(G11&gt;0,"Surplus","Kurang")))</f>
        <v/>
      </c>
      <c r="I11" s="22" t="inlineStr"/>
    </row>
    <row r="12" ht="18" customHeight="1">
      <c r="A12" s="11" t="n">
        <v>9</v>
      </c>
      <c r="B12" s="12" t="inlineStr">
        <is>
          <t>MB-009</t>
        </is>
      </c>
      <c r="C12" s="12" t="inlineStr">
        <is>
          <t>Pipa PVC 4 inch 4m</t>
        </is>
      </c>
      <c r="D12" s="13" t="inlineStr">
        <is>
          <t>Batang</t>
        </is>
      </c>
      <c r="E12" s="13" t="n">
        <v>40</v>
      </c>
      <c r="F12" s="13" t="n">
        <v>43</v>
      </c>
      <c r="G12" s="14">
        <f>IFERROR(F12-E12,"-")</f>
        <v/>
      </c>
      <c r="H12" s="15">
        <f>IF(OR(G12="-",G12=""),"",IF(G12=0,"OK",IF(G12&gt;0,"Surplus","Kurang")))</f>
        <v/>
      </c>
      <c r="I12" s="16" t="inlineStr"/>
    </row>
    <row r="13" ht="18" customHeight="1">
      <c r="A13" s="17" t="n">
        <v>10</v>
      </c>
      <c r="B13" s="18" t="inlineStr">
        <is>
          <t>MB-010</t>
        </is>
      </c>
      <c r="C13" s="18" t="inlineStr">
        <is>
          <t>Cat Kayu Clear 1L</t>
        </is>
      </c>
      <c r="D13" s="19" t="inlineStr">
        <is>
          <t>Kaleng</t>
        </is>
      </c>
      <c r="E13" s="19" t="n">
        <v>33</v>
      </c>
      <c r="F13" s="19" t="n">
        <v>33</v>
      </c>
      <c r="G13" s="20">
        <f>IFERROR(F13-E13,"-")</f>
        <v/>
      </c>
      <c r="H13" s="21">
        <f>IF(OR(G13="-",G13=""),"",IF(G13=0,"OK",IF(G13&gt;0,"Surplus","Kurang")))</f>
        <v/>
      </c>
      <c r="I13" s="22" t="inlineStr"/>
    </row>
    <row r="14" ht="18" customHeight="1">
      <c r="A14" s="11" t="n">
        <v>11</v>
      </c>
      <c r="B14" s="12" t="inlineStr"/>
      <c r="C14" s="12" t="inlineStr"/>
      <c r="D14" s="13" t="inlineStr"/>
      <c r="E14" s="13" t="n"/>
      <c r="F14" s="13" t="n"/>
      <c r="G14" s="14">
        <f>IFERROR(F14-E14,"-")</f>
        <v/>
      </c>
      <c r="H14" s="15">
        <f>IF(OR(G14="-",G14=""),"",IF(G14=0,"OK",IF(G14&gt;0,"Surplus","Kurang")))</f>
        <v/>
      </c>
      <c r="I14" s="16" t="inlineStr"/>
    </row>
    <row r="15" ht="18" customHeight="1">
      <c r="A15" s="17" t="n">
        <v>12</v>
      </c>
      <c r="B15" s="18" t="inlineStr"/>
      <c r="C15" s="18" t="inlineStr"/>
      <c r="D15" s="19" t="inlineStr"/>
      <c r="E15" s="19" t="n"/>
      <c r="F15" s="19" t="n"/>
      <c r="G15" s="20">
        <f>IFERROR(F15-E15,"-")</f>
        <v/>
      </c>
      <c r="H15" s="21">
        <f>IF(OR(G15="-",G15=""),"",IF(G15=0,"OK",IF(G15&gt;0,"Surplus","Kurang")))</f>
        <v/>
      </c>
      <c r="I15" s="22" t="inlineStr"/>
    </row>
    <row r="16" ht="18" customHeight="1">
      <c r="A16" s="11" t="n">
        <v>13</v>
      </c>
      <c r="B16" s="12" t="inlineStr"/>
      <c r="C16" s="12" t="inlineStr"/>
      <c r="D16" s="13" t="inlineStr"/>
      <c r="E16" s="13" t="n"/>
      <c r="F16" s="13" t="n"/>
      <c r="G16" s="14">
        <f>IFERROR(F16-E16,"-")</f>
        <v/>
      </c>
      <c r="H16" s="15">
        <f>IF(OR(G16="-",G16=""),"",IF(G16=0,"OK",IF(G16&gt;0,"Surplus","Kurang")))</f>
        <v/>
      </c>
      <c r="I16" s="16" t="inlineStr"/>
    </row>
    <row r="17" ht="18" customHeight="1">
      <c r="A17" s="17" t="n">
        <v>14</v>
      </c>
      <c r="B17" s="18" t="inlineStr"/>
      <c r="C17" s="18" t="inlineStr"/>
      <c r="D17" s="19" t="inlineStr"/>
      <c r="E17" s="19" t="n"/>
      <c r="F17" s="19" t="n"/>
      <c r="G17" s="20">
        <f>IFERROR(F17-E17,"-")</f>
        <v/>
      </c>
      <c r="H17" s="21">
        <f>IF(OR(G17="-",G17=""),"",IF(G17=0,"OK",IF(G17&gt;0,"Surplus","Kurang")))</f>
        <v/>
      </c>
      <c r="I17" s="22" t="inlineStr"/>
    </row>
    <row r="18" ht="18" customHeight="1">
      <c r="A18" s="11" t="n">
        <v>15</v>
      </c>
      <c r="B18" s="12" t="inlineStr"/>
      <c r="C18" s="12" t="inlineStr"/>
      <c r="D18" s="13" t="inlineStr"/>
      <c r="E18" s="13" t="n"/>
      <c r="F18" s="13" t="n"/>
      <c r="G18" s="14">
        <f>IFERROR(F18-E18,"-")</f>
        <v/>
      </c>
      <c r="H18" s="15">
        <f>IF(OR(G18="-",G18=""),"",IF(G18=0,"OK",IF(G18&gt;0,"Surplus","Kurang")))</f>
        <v/>
      </c>
      <c r="I18" s="16" t="inlineStr"/>
    </row>
    <row r="19" ht="18" customHeight="1">
      <c r="A19" s="17" t="n">
        <v>16</v>
      </c>
      <c r="B19" s="18" t="inlineStr"/>
      <c r="C19" s="18" t="inlineStr"/>
      <c r="D19" s="19" t="inlineStr"/>
      <c r="E19" s="19" t="n"/>
      <c r="F19" s="19" t="n"/>
      <c r="G19" s="20">
        <f>IFERROR(F19-E19,"-")</f>
        <v/>
      </c>
      <c r="H19" s="21">
        <f>IF(OR(G19="-",G19=""),"",IF(G19=0,"OK",IF(G19&gt;0,"Surplus","Kurang")))</f>
        <v/>
      </c>
      <c r="I19" s="22" t="inlineStr"/>
    </row>
    <row r="20" ht="18" customHeight="1">
      <c r="A20" s="11" t="n">
        <v>17</v>
      </c>
      <c r="B20" s="12" t="inlineStr"/>
      <c r="C20" s="12" t="inlineStr"/>
      <c r="D20" s="13" t="inlineStr"/>
      <c r="E20" s="13" t="n"/>
      <c r="F20" s="13" t="n"/>
      <c r="G20" s="14">
        <f>IFERROR(F20-E20,"-")</f>
        <v/>
      </c>
      <c r="H20" s="15">
        <f>IF(OR(G20="-",G20=""),"",IF(G20=0,"OK",IF(G20&gt;0,"Surplus","Kurang")))</f>
        <v/>
      </c>
      <c r="I20" s="16" t="inlineStr"/>
    </row>
    <row r="21" ht="18" customHeight="1">
      <c r="A21" s="17" t="n">
        <v>18</v>
      </c>
      <c r="B21" s="18" t="inlineStr"/>
      <c r="C21" s="18" t="inlineStr"/>
      <c r="D21" s="19" t="inlineStr"/>
      <c r="E21" s="19" t="n"/>
      <c r="F21" s="19" t="n"/>
      <c r="G21" s="20">
        <f>IFERROR(F21-E21,"-")</f>
        <v/>
      </c>
      <c r="H21" s="21">
        <f>IF(OR(G21="-",G21=""),"",IF(G21=0,"OK",IF(G21&gt;0,"Surplus","Kurang")))</f>
        <v/>
      </c>
      <c r="I21" s="22" t="inlineStr"/>
    </row>
    <row r="22" ht="18" customHeight="1">
      <c r="A22" s="11" t="n">
        <v>19</v>
      </c>
      <c r="B22" s="12" t="inlineStr"/>
      <c r="C22" s="12" t="inlineStr"/>
      <c r="D22" s="13" t="inlineStr"/>
      <c r="E22" s="13" t="n"/>
      <c r="F22" s="13" t="n"/>
      <c r="G22" s="14">
        <f>IFERROR(F22-E22,"-")</f>
        <v/>
      </c>
      <c r="H22" s="15">
        <f>IF(OR(G22="-",G22=""),"",IF(G22=0,"OK",IF(G22&gt;0,"Surplus","Kurang")))</f>
        <v/>
      </c>
      <c r="I22" s="16" t="inlineStr"/>
    </row>
    <row r="23" ht="18" customHeight="1">
      <c r="A23" s="17" t="n">
        <v>20</v>
      </c>
      <c r="B23" s="18" t="inlineStr"/>
      <c r="C23" s="18" t="inlineStr"/>
      <c r="D23" s="19" t="inlineStr"/>
      <c r="E23" s="19" t="n"/>
      <c r="F23" s="19" t="n"/>
      <c r="G23" s="20">
        <f>IFERROR(F23-E23,"-")</f>
        <v/>
      </c>
      <c r="H23" s="21">
        <f>IF(OR(G23="-",G23=""),"",IF(G23=0,"OK",IF(G23&gt;0,"Surplus","Kurang")))</f>
        <v/>
      </c>
      <c r="I23" s="22" t="inlineStr"/>
    </row>
    <row r="24" ht="18" customHeight="1">
      <c r="A24" s="11" t="n">
        <v>21</v>
      </c>
      <c r="B24" s="12" t="inlineStr"/>
      <c r="C24" s="12" t="inlineStr"/>
      <c r="D24" s="13" t="inlineStr"/>
      <c r="E24" s="13" t="n"/>
      <c r="F24" s="13" t="n"/>
      <c r="G24" s="14">
        <f>IFERROR(F24-E24,"-")</f>
        <v/>
      </c>
      <c r="H24" s="15">
        <f>IF(OR(G24="-",G24=""),"",IF(G24=0,"OK",IF(G24&gt;0,"Surplus","Kurang")))</f>
        <v/>
      </c>
      <c r="I24" s="16" t="inlineStr"/>
    </row>
    <row r="25" ht="18" customHeight="1">
      <c r="A25" s="17" t="n">
        <v>22</v>
      </c>
      <c r="B25" s="18" t="inlineStr"/>
      <c r="C25" s="18" t="inlineStr"/>
      <c r="D25" s="19" t="inlineStr"/>
      <c r="E25" s="19" t="n"/>
      <c r="F25" s="19" t="n"/>
      <c r="G25" s="20">
        <f>IFERROR(F25-E25,"-")</f>
        <v/>
      </c>
      <c r="H25" s="21">
        <f>IF(OR(G25="-",G25=""),"",IF(G25=0,"OK",IF(G25&gt;0,"Surplus","Kurang")))</f>
        <v/>
      </c>
      <c r="I25" s="22" t="inlineStr"/>
    </row>
    <row r="26" ht="18" customHeight="1">
      <c r="A26" s="11" t="n">
        <v>23</v>
      </c>
      <c r="B26" s="12" t="inlineStr"/>
      <c r="C26" s="12" t="inlineStr"/>
      <c r="D26" s="13" t="inlineStr"/>
      <c r="E26" s="13" t="n"/>
      <c r="F26" s="13" t="n"/>
      <c r="G26" s="14">
        <f>IFERROR(F26-E26,"-")</f>
        <v/>
      </c>
      <c r="H26" s="15">
        <f>IF(OR(G26="-",G26=""),"",IF(G26=0,"OK",IF(G26&gt;0,"Surplus","Kurang")))</f>
        <v/>
      </c>
      <c r="I26" s="16" t="inlineStr"/>
    </row>
    <row r="27" ht="18" customHeight="1">
      <c r="A27" s="17" t="n">
        <v>24</v>
      </c>
      <c r="B27" s="18" t="inlineStr"/>
      <c r="C27" s="18" t="inlineStr"/>
      <c r="D27" s="19" t="inlineStr"/>
      <c r="E27" s="19" t="n"/>
      <c r="F27" s="19" t="n"/>
      <c r="G27" s="20">
        <f>IFERROR(F27-E27,"-")</f>
        <v/>
      </c>
      <c r="H27" s="21">
        <f>IF(OR(G27="-",G27=""),"",IF(G27=0,"OK",IF(G27&gt;0,"Surplus","Kurang")))</f>
        <v/>
      </c>
      <c r="I27" s="22" t="inlineStr"/>
    </row>
    <row r="28" ht="18" customHeight="1">
      <c r="A28" s="11" t="n">
        <v>25</v>
      </c>
      <c r="B28" s="12" t="inlineStr"/>
      <c r="C28" s="12" t="inlineStr"/>
      <c r="D28" s="13" t="inlineStr"/>
      <c r="E28" s="13" t="n"/>
      <c r="F28" s="13" t="n"/>
      <c r="G28" s="14">
        <f>IFERROR(F28-E28,"-")</f>
        <v/>
      </c>
      <c r="H28" s="15">
        <f>IF(OR(G28="-",G28=""),"",IF(G28=0,"OK",IF(G28&gt;0,"Surplus","Kurang")))</f>
        <v/>
      </c>
      <c r="I28" s="16" t="inlineStr"/>
    </row>
    <row r="29" ht="18" customHeight="1">
      <c r="A29" s="17" t="n">
        <v>26</v>
      </c>
      <c r="B29" s="18" t="inlineStr"/>
      <c r="C29" s="18" t="inlineStr"/>
      <c r="D29" s="19" t="inlineStr"/>
      <c r="E29" s="19" t="n"/>
      <c r="F29" s="19" t="n"/>
      <c r="G29" s="20">
        <f>IFERROR(F29-E29,"-")</f>
        <v/>
      </c>
      <c r="H29" s="21">
        <f>IF(OR(G29="-",G29=""),"",IF(G29=0,"OK",IF(G29&gt;0,"Surplus","Kurang")))</f>
        <v/>
      </c>
      <c r="I29" s="22" t="inlineStr"/>
    </row>
    <row r="30" ht="18" customHeight="1">
      <c r="A30" s="11" t="n">
        <v>27</v>
      </c>
      <c r="B30" s="12" t="inlineStr"/>
      <c r="C30" s="12" t="inlineStr"/>
      <c r="D30" s="13" t="inlineStr"/>
      <c r="E30" s="13" t="n"/>
      <c r="F30" s="13" t="n"/>
      <c r="G30" s="14">
        <f>IFERROR(F30-E30,"-")</f>
        <v/>
      </c>
      <c r="H30" s="15">
        <f>IF(OR(G30="-",G30=""),"",IF(G30=0,"OK",IF(G30&gt;0,"Surplus","Kurang")))</f>
        <v/>
      </c>
      <c r="I30" s="16" t="inlineStr"/>
    </row>
    <row r="31" ht="18" customHeight="1">
      <c r="A31" s="17" t="n">
        <v>28</v>
      </c>
      <c r="B31" s="18" t="inlineStr"/>
      <c r="C31" s="18" t="inlineStr"/>
      <c r="D31" s="19" t="inlineStr"/>
      <c r="E31" s="19" t="n"/>
      <c r="F31" s="19" t="n"/>
      <c r="G31" s="20">
        <f>IFERROR(F31-E31,"-")</f>
        <v/>
      </c>
      <c r="H31" s="21">
        <f>IF(OR(G31="-",G31=""),"",IF(G31=0,"OK",IF(G31&gt;0,"Surplus","Kurang")))</f>
        <v/>
      </c>
      <c r="I31" s="22" t="inlineStr"/>
    </row>
    <row r="32" ht="18" customHeight="1">
      <c r="A32" s="11" t="n">
        <v>29</v>
      </c>
      <c r="B32" s="12" t="inlineStr"/>
      <c r="C32" s="12" t="inlineStr"/>
      <c r="D32" s="13" t="inlineStr"/>
      <c r="E32" s="13" t="n"/>
      <c r="F32" s="13" t="n"/>
      <c r="G32" s="14">
        <f>IFERROR(F32-E32,"-")</f>
        <v/>
      </c>
      <c r="H32" s="15">
        <f>IF(OR(G32="-",G32=""),"",IF(G32=0,"OK",IF(G32&gt;0,"Surplus","Kurang")))</f>
        <v/>
      </c>
      <c r="I32" s="16" t="inlineStr"/>
    </row>
    <row r="33" ht="18" customHeight="1">
      <c r="A33" s="17" t="n">
        <v>30</v>
      </c>
      <c r="B33" s="18" t="inlineStr"/>
      <c r="C33" s="18" t="inlineStr"/>
      <c r="D33" s="19" t="inlineStr"/>
      <c r="E33" s="19" t="n"/>
      <c r="F33" s="19" t="n"/>
      <c r="G33" s="20">
        <f>IFERROR(F33-E33,"-")</f>
        <v/>
      </c>
      <c r="H33" s="21">
        <f>IF(OR(G33="-",G33=""),"",IF(G33=0,"OK",IF(G33&gt;0,"Surplus","Kurang")))</f>
        <v/>
      </c>
      <c r="I33" s="22" t="inlineStr"/>
    </row>
    <row r="34" ht="18" customHeight="1">
      <c r="A34" s="11" t="n">
        <v>31</v>
      </c>
      <c r="B34" s="12" t="inlineStr"/>
      <c r="C34" s="12" t="inlineStr"/>
      <c r="D34" s="13" t="inlineStr"/>
      <c r="E34" s="13" t="n"/>
      <c r="F34" s="13" t="n"/>
      <c r="G34" s="14">
        <f>IFERROR(F34-E34,"-")</f>
        <v/>
      </c>
      <c r="H34" s="15">
        <f>IF(OR(G34="-",G34=""),"",IF(G34=0,"OK",IF(G34&gt;0,"Surplus","Kurang")))</f>
        <v/>
      </c>
      <c r="I34" s="16" t="inlineStr"/>
    </row>
    <row r="35" ht="18" customHeight="1">
      <c r="A35" s="17" t="n">
        <v>32</v>
      </c>
      <c r="B35" s="18" t="inlineStr"/>
      <c r="C35" s="18" t="inlineStr"/>
      <c r="D35" s="19" t="inlineStr"/>
      <c r="E35" s="19" t="n"/>
      <c r="F35" s="19" t="n"/>
      <c r="G35" s="20">
        <f>IFERROR(F35-E35,"-")</f>
        <v/>
      </c>
      <c r="H35" s="21">
        <f>IF(OR(G35="-",G35=""),"",IF(G35=0,"OK",IF(G35&gt;0,"Surplus","Kurang")))</f>
        <v/>
      </c>
      <c r="I35" s="22" t="inlineStr"/>
    </row>
    <row r="36" ht="18" customHeight="1">
      <c r="A36" s="11" t="n">
        <v>33</v>
      </c>
      <c r="B36" s="12" t="inlineStr"/>
      <c r="C36" s="12" t="inlineStr"/>
      <c r="D36" s="13" t="inlineStr"/>
      <c r="E36" s="13" t="n"/>
      <c r="F36" s="13" t="n"/>
      <c r="G36" s="14">
        <f>IFERROR(F36-E36,"-")</f>
        <v/>
      </c>
      <c r="H36" s="15">
        <f>IF(OR(G36="-",G36=""),"",IF(G36=0,"OK",IF(G36&gt;0,"Surplus","Kurang")))</f>
        <v/>
      </c>
      <c r="I36" s="16" t="inlineStr"/>
    </row>
    <row r="37" ht="18" customHeight="1">
      <c r="A37" s="17" t="n">
        <v>34</v>
      </c>
      <c r="B37" s="18" t="inlineStr"/>
      <c r="C37" s="18" t="inlineStr"/>
      <c r="D37" s="19" t="inlineStr"/>
      <c r="E37" s="19" t="n"/>
      <c r="F37" s="19" t="n"/>
      <c r="G37" s="20">
        <f>IFERROR(F37-E37,"-")</f>
        <v/>
      </c>
      <c r="H37" s="21">
        <f>IF(OR(G37="-",G37=""),"",IF(G37=0,"OK",IF(G37&gt;0,"Surplus","Kurang")))</f>
        <v/>
      </c>
      <c r="I37" s="22" t="inlineStr"/>
    </row>
    <row r="38" ht="18" customHeight="1">
      <c r="A38" s="11" t="n">
        <v>35</v>
      </c>
      <c r="B38" s="12" t="inlineStr"/>
      <c r="C38" s="12" t="inlineStr"/>
      <c r="D38" s="13" t="inlineStr"/>
      <c r="E38" s="13" t="n"/>
      <c r="F38" s="13" t="n"/>
      <c r="G38" s="14">
        <f>IFERROR(F38-E38,"-")</f>
        <v/>
      </c>
      <c r="H38" s="15">
        <f>IF(OR(G38="-",G38=""),"",IF(G38=0,"OK",IF(G38&gt;0,"Surplus","Kurang")))</f>
        <v/>
      </c>
      <c r="I38" s="16" t="inlineStr"/>
    </row>
    <row r="39" ht="18" customHeight="1">
      <c r="A39" s="17" t="n">
        <v>36</v>
      </c>
      <c r="B39" s="18" t="inlineStr"/>
      <c r="C39" s="18" t="inlineStr"/>
      <c r="D39" s="19" t="inlineStr"/>
      <c r="E39" s="19" t="n"/>
      <c r="F39" s="19" t="n"/>
      <c r="G39" s="20">
        <f>IFERROR(F39-E39,"-")</f>
        <v/>
      </c>
      <c r="H39" s="21">
        <f>IF(OR(G39="-",G39=""),"",IF(G39=0,"OK",IF(G39&gt;0,"Surplus","Kurang")))</f>
        <v/>
      </c>
      <c r="I39" s="22" t="inlineStr"/>
    </row>
    <row r="40" ht="18" customHeight="1">
      <c r="A40" s="11" t="n">
        <v>37</v>
      </c>
      <c r="B40" s="12" t="inlineStr"/>
      <c r="C40" s="12" t="inlineStr"/>
      <c r="D40" s="13" t="inlineStr"/>
      <c r="E40" s="13" t="n"/>
      <c r="F40" s="13" t="n"/>
      <c r="G40" s="14">
        <f>IFERROR(F40-E40,"-")</f>
        <v/>
      </c>
      <c r="H40" s="15">
        <f>IF(OR(G40="-",G40=""),"",IF(G40=0,"OK",IF(G40&gt;0,"Surplus","Kurang")))</f>
        <v/>
      </c>
      <c r="I40" s="16" t="inlineStr"/>
    </row>
    <row r="41" ht="18" customHeight="1">
      <c r="A41" s="17" t="n">
        <v>38</v>
      </c>
      <c r="B41" s="18" t="inlineStr"/>
      <c r="C41" s="18" t="inlineStr"/>
      <c r="D41" s="19" t="inlineStr"/>
      <c r="E41" s="19" t="n"/>
      <c r="F41" s="19" t="n"/>
      <c r="G41" s="20">
        <f>IFERROR(F41-E41,"-")</f>
        <v/>
      </c>
      <c r="H41" s="21">
        <f>IF(OR(G41="-",G41=""),"",IF(G41=0,"OK",IF(G41&gt;0,"Surplus","Kurang")))</f>
        <v/>
      </c>
      <c r="I41" s="22" t="inlineStr"/>
    </row>
    <row r="42" ht="18" customHeight="1">
      <c r="A42" s="11" t="n">
        <v>39</v>
      </c>
      <c r="B42" s="12" t="inlineStr"/>
      <c r="C42" s="12" t="inlineStr"/>
      <c r="D42" s="13" t="inlineStr"/>
      <c r="E42" s="13" t="n"/>
      <c r="F42" s="13" t="n"/>
      <c r="G42" s="14">
        <f>IFERROR(F42-E42,"-")</f>
        <v/>
      </c>
      <c r="H42" s="15">
        <f>IF(OR(G42="-",G42=""),"",IF(G42=0,"OK",IF(G42&gt;0,"Surplus","Kurang")))</f>
        <v/>
      </c>
      <c r="I42" s="16" t="inlineStr"/>
    </row>
    <row r="43" ht="18" customHeight="1">
      <c r="A43" s="17" t="n">
        <v>40</v>
      </c>
      <c r="B43" s="18" t="inlineStr"/>
      <c r="C43" s="18" t="inlineStr"/>
      <c r="D43" s="19" t="inlineStr"/>
      <c r="E43" s="19" t="n"/>
      <c r="F43" s="19" t="n"/>
      <c r="G43" s="20">
        <f>IFERROR(F43-E43,"-")</f>
        <v/>
      </c>
      <c r="H43" s="21">
        <f>IF(OR(G43="-",G43=""),"",IF(G43=0,"OK",IF(G43&gt;0,"Surplus","Kurang")))</f>
        <v/>
      </c>
      <c r="I43" s="22" t="inlineStr"/>
    </row>
    <row r="44" ht="18" customHeight="1">
      <c r="A44" s="11" t="n">
        <v>41</v>
      </c>
      <c r="B44" s="12" t="inlineStr"/>
      <c r="C44" s="12" t="inlineStr"/>
      <c r="D44" s="13" t="inlineStr"/>
      <c r="E44" s="13" t="n"/>
      <c r="F44" s="13" t="n"/>
      <c r="G44" s="14">
        <f>IFERROR(F44-E44,"-")</f>
        <v/>
      </c>
      <c r="H44" s="15">
        <f>IF(OR(G44="-",G44=""),"",IF(G44=0,"OK",IF(G44&gt;0,"Surplus","Kurang")))</f>
        <v/>
      </c>
      <c r="I44" s="16" t="inlineStr"/>
    </row>
    <row r="45" ht="18" customHeight="1">
      <c r="A45" s="17" t="n">
        <v>42</v>
      </c>
      <c r="B45" s="18" t="inlineStr"/>
      <c r="C45" s="18" t="inlineStr"/>
      <c r="D45" s="19" t="inlineStr"/>
      <c r="E45" s="19" t="n"/>
      <c r="F45" s="19" t="n"/>
      <c r="G45" s="20">
        <f>IFERROR(F45-E45,"-")</f>
        <v/>
      </c>
      <c r="H45" s="21">
        <f>IF(OR(G45="-",G45=""),"",IF(G45=0,"OK",IF(G45&gt;0,"Surplus","Kurang")))</f>
        <v/>
      </c>
      <c r="I45" s="22" t="inlineStr"/>
    </row>
    <row r="46" ht="18" customHeight="1">
      <c r="A46" s="11" t="n">
        <v>43</v>
      </c>
      <c r="B46" s="12" t="inlineStr"/>
      <c r="C46" s="12" t="inlineStr"/>
      <c r="D46" s="13" t="inlineStr"/>
      <c r="E46" s="13" t="n"/>
      <c r="F46" s="13" t="n"/>
      <c r="G46" s="14">
        <f>IFERROR(F46-E46,"-")</f>
        <v/>
      </c>
      <c r="H46" s="15">
        <f>IF(OR(G46="-",G46=""),"",IF(G46=0,"OK",IF(G46&gt;0,"Surplus","Kurang")))</f>
        <v/>
      </c>
      <c r="I46" s="16" t="inlineStr"/>
    </row>
    <row r="47" ht="18" customHeight="1">
      <c r="A47" s="17" t="n">
        <v>44</v>
      </c>
      <c r="B47" s="18" t="inlineStr"/>
      <c r="C47" s="18" t="inlineStr"/>
      <c r="D47" s="19" t="inlineStr"/>
      <c r="E47" s="19" t="n"/>
      <c r="F47" s="19" t="n"/>
      <c r="G47" s="20">
        <f>IFERROR(F47-E47,"-")</f>
        <v/>
      </c>
      <c r="H47" s="21">
        <f>IF(OR(G47="-",G47=""),"",IF(G47=0,"OK",IF(G47&gt;0,"Surplus","Kurang")))</f>
        <v/>
      </c>
      <c r="I47" s="22" t="inlineStr"/>
    </row>
    <row r="48" ht="18" customHeight="1">
      <c r="A48" s="11" t="n">
        <v>45</v>
      </c>
      <c r="B48" s="12" t="inlineStr"/>
      <c r="C48" s="12" t="inlineStr"/>
      <c r="D48" s="13" t="inlineStr"/>
      <c r="E48" s="13" t="n"/>
      <c r="F48" s="13" t="n"/>
      <c r="G48" s="14">
        <f>IFERROR(F48-E48,"-")</f>
        <v/>
      </c>
      <c r="H48" s="15">
        <f>IF(OR(G48="-",G48=""),"",IF(G48=0,"OK",IF(G48&gt;0,"Surplus","Kurang")))</f>
        <v/>
      </c>
      <c r="I48" s="16" t="inlineStr"/>
    </row>
    <row r="49" ht="18" customHeight="1">
      <c r="A49" s="17" t="n">
        <v>46</v>
      </c>
      <c r="B49" s="18" t="inlineStr"/>
      <c r="C49" s="18" t="inlineStr"/>
      <c r="D49" s="19" t="inlineStr"/>
      <c r="E49" s="19" t="n"/>
      <c r="F49" s="19" t="n"/>
      <c r="G49" s="20">
        <f>IFERROR(F49-E49,"-")</f>
        <v/>
      </c>
      <c r="H49" s="21">
        <f>IF(OR(G49="-",G49=""),"",IF(G49=0,"OK",IF(G49&gt;0,"Surplus","Kurang")))</f>
        <v/>
      </c>
      <c r="I49" s="22" t="inlineStr"/>
    </row>
    <row r="50" ht="18" customHeight="1">
      <c r="A50" s="11" t="n">
        <v>47</v>
      </c>
      <c r="B50" s="12" t="inlineStr"/>
      <c r="C50" s="12" t="inlineStr"/>
      <c r="D50" s="13" t="inlineStr"/>
      <c r="E50" s="13" t="n"/>
      <c r="F50" s="13" t="n"/>
      <c r="G50" s="14">
        <f>IFERROR(F50-E50,"-")</f>
        <v/>
      </c>
      <c r="H50" s="15">
        <f>IF(OR(G50="-",G50=""),"",IF(G50=0,"OK",IF(G50&gt;0,"Surplus","Kurang")))</f>
        <v/>
      </c>
      <c r="I50" s="16" t="inlineStr"/>
    </row>
    <row r="51" ht="18" customHeight="1">
      <c r="A51" s="17" t="n">
        <v>48</v>
      </c>
      <c r="B51" s="18" t="inlineStr"/>
      <c r="C51" s="18" t="inlineStr"/>
      <c r="D51" s="19" t="inlineStr"/>
      <c r="E51" s="19" t="n"/>
      <c r="F51" s="19" t="n"/>
      <c r="G51" s="20">
        <f>IFERROR(F51-E51,"-")</f>
        <v/>
      </c>
      <c r="H51" s="21">
        <f>IF(OR(G51="-",G51=""),"",IF(G51=0,"OK",IF(G51&gt;0,"Surplus","Kurang")))</f>
        <v/>
      </c>
      <c r="I51" s="22" t="inlineStr"/>
    </row>
    <row r="52" ht="18" customHeight="1">
      <c r="A52" s="11" t="n">
        <v>49</v>
      </c>
      <c r="B52" s="12" t="inlineStr"/>
      <c r="C52" s="12" t="inlineStr"/>
      <c r="D52" s="13" t="inlineStr"/>
      <c r="E52" s="13" t="n"/>
      <c r="F52" s="13" t="n"/>
      <c r="G52" s="14">
        <f>IFERROR(F52-E52,"-")</f>
        <v/>
      </c>
      <c r="H52" s="15">
        <f>IF(OR(G52="-",G52=""),"",IF(G52=0,"OK",IF(G52&gt;0,"Surplus","Kurang")))</f>
        <v/>
      </c>
      <c r="I52" s="16" t="inlineStr"/>
    </row>
    <row r="53" ht="18" customHeight="1">
      <c r="A53" s="17" t="n">
        <v>50</v>
      </c>
      <c r="B53" s="18" t="inlineStr"/>
      <c r="C53" s="18" t="inlineStr"/>
      <c r="D53" s="19" t="inlineStr"/>
      <c r="E53" s="19" t="n"/>
      <c r="F53" s="19" t="n"/>
      <c r="G53" s="20">
        <f>IFERROR(F53-E53,"-")</f>
        <v/>
      </c>
      <c r="H53" s="21">
        <f>IF(OR(G53="-",G53=""),"",IF(G53=0,"OK",IF(G53&gt;0,"Surplus","Kurang")))</f>
        <v/>
      </c>
      <c r="I53" s="22" t="inlineStr"/>
    </row>
  </sheetData>
  <autoFilter ref="A3:I53"/>
  <mergeCells count="2">
    <mergeCell ref="A1:I1"/>
    <mergeCell ref="A2:I2"/>
  </mergeCells>
  <conditionalFormatting sqref="H4:H53">
    <cfRule type="cellIs" priority="1" operator="equal" dxfId="0">
      <formula>"Kurang"</formula>
    </cfRule>
    <cfRule type="cellIs" priority="2" operator="equal" dxfId="1">
      <formula>"Surplus"</formula>
    </cfRule>
    <cfRule type="cellIs" priority="3" operator="equal" dxfId="2">
      <formula>"OK"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2:D13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2" customWidth="1" min="2" max="2"/>
    <col width="18" customWidth="1" min="3" max="3"/>
    <col width="10" customWidth="1" min="4" max="4"/>
  </cols>
  <sheetData>
    <row r="2" ht="32" customHeight="1">
      <c r="B2" s="23" t="inlineStr">
        <is>
          <t>RINGKASAN STOCK OPNAME</t>
        </is>
      </c>
    </row>
    <row r="4" ht="22" customHeight="1">
      <c r="B4" s="24" t="inlineStr">
        <is>
          <t>ITEM</t>
        </is>
      </c>
      <c r="C4" s="24" t="inlineStr">
        <is>
          <t>Jumlah</t>
        </is>
      </c>
      <c r="D4" s="24" t="inlineStr"/>
    </row>
    <row r="5" ht="22" customHeight="1">
      <c r="B5" s="25" t="inlineStr">
        <is>
          <t>Total SKU diperiksa</t>
        </is>
      </c>
      <c r="C5" s="26">
        <f>COUNTA('TEMPLATE OPNAME'!B4:B53)</f>
        <v/>
      </c>
      <c r="D5" s="27" t="inlineStr">
        <is>
          <t>item</t>
        </is>
      </c>
    </row>
    <row r="6" ht="22" customHeight="1">
      <c r="B6" s="28" t="inlineStr">
        <is>
          <t>Item Status OK</t>
        </is>
      </c>
      <c r="C6" s="29">
        <f>COUNTIF('TEMPLATE OPNAME'!H4:H53,"OK")</f>
        <v/>
      </c>
      <c r="D6" s="30" t="inlineStr">
        <is>
          <t>item</t>
        </is>
      </c>
    </row>
    <row r="7" ht="22" customHeight="1">
      <c r="B7" s="25" t="inlineStr">
        <is>
          <t>Item Kurang</t>
        </is>
      </c>
      <c r="C7" s="26">
        <f>COUNTIF('TEMPLATE OPNAME'!H4:H53,"Kurang")</f>
        <v/>
      </c>
      <c r="D7" s="27" t="inlineStr">
        <is>
          <t>item</t>
        </is>
      </c>
    </row>
    <row r="8" ht="22" customHeight="1">
      <c r="B8" s="28" t="inlineStr">
        <is>
          <t>Item Surplus</t>
        </is>
      </c>
      <c r="C8" s="29">
        <f>COUNTIF('TEMPLATE OPNAME'!H4:H53,"Surplus")</f>
        <v/>
      </c>
      <c r="D8" s="30" t="inlineStr">
        <is>
          <t>item</t>
        </is>
      </c>
    </row>
    <row r="9" ht="22" customHeight="1">
      <c r="B9" t="inlineStr"/>
      <c r="C9" t="inlineStr"/>
      <c r="D9" t="inlineStr"/>
    </row>
    <row r="10" ht="22" customHeight="1">
      <c r="B10" s="24" t="inlineStr">
        <is>
          <t>SELISIH</t>
        </is>
      </c>
      <c r="C10" s="24" t="inlineStr">
        <is>
          <t>Nilai</t>
        </is>
      </c>
      <c r="D10" s="24" t="inlineStr"/>
    </row>
    <row r="11" ht="22" customHeight="1">
      <c r="B11" s="25" t="inlineStr">
        <is>
          <t>Total Unit Kurang</t>
        </is>
      </c>
      <c r="C11" s="26">
        <f>SUMIF('TEMPLATE OPNAME'!H4:H53,"Kurang",'TEMPLATE OPNAME'!G4:G53)</f>
        <v/>
      </c>
      <c r="D11" s="27" t="inlineStr">
        <is>
          <t>unit</t>
        </is>
      </c>
    </row>
    <row r="12" ht="22" customHeight="1">
      <c r="B12" s="28" t="inlineStr">
        <is>
          <t>Total Unit Surplus</t>
        </is>
      </c>
      <c r="C12" s="29">
        <f>SUMIF('TEMPLATE OPNAME'!H4:H53,"Surplus",'TEMPLATE OPNAME'!G4:G53)</f>
        <v/>
      </c>
      <c r="D12" s="30" t="inlineStr">
        <is>
          <t>unit</t>
        </is>
      </c>
    </row>
    <row r="13" ht="22" customHeight="1">
      <c r="B13" s="25" t="inlineStr">
        <is>
          <t>Net Selisih</t>
        </is>
      </c>
      <c r="C13" s="26">
        <f>C12+C11</f>
        <v/>
      </c>
      <c r="D13" s="27" t="inlineStr">
        <is>
          <t>unit</t>
        </is>
      </c>
    </row>
  </sheetData>
  <mergeCells count="1">
    <mergeCell ref="B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2026-05-08T02:03:02Z</dcterms:created>
  <dcterms:modified xmlns:dcterms="http://purl.org/dc/terms/" xmlns:xsi="http://www.w3.org/2001/XMLSchema-instance" xsi:type="dcterms:W3CDTF">2026-05-08T02:03:02Z</dcterms:modified>
</cp:coreProperties>
</file>