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3054846F-8202-4FB7-987D-306C888BB9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aba Rugi" sheetId="1" r:id="rId1"/>
    <sheet name="Data Bulanan" sheetId="2" r:id="rId2"/>
    <sheet name="Catatan" sheetId="3" r:id="rId3"/>
  </sheets>
  <calcPr calcId="191029"/>
</workbook>
</file>

<file path=xl/calcChain.xml><?xml version="1.0" encoding="utf-8"?>
<calcChain xmlns="http://schemas.openxmlformats.org/spreadsheetml/2006/main">
  <c r="M18" i="2" l="1"/>
  <c r="L18" i="2"/>
  <c r="K18" i="2"/>
  <c r="J18" i="2"/>
  <c r="I18" i="2"/>
  <c r="H18" i="2"/>
  <c r="G18" i="2"/>
  <c r="F18" i="2"/>
  <c r="E18" i="2"/>
  <c r="D18" i="2"/>
  <c r="C18" i="2"/>
  <c r="C31" i="1"/>
  <c r="C30" i="1"/>
  <c r="C29" i="1"/>
  <c r="C28" i="1"/>
  <c r="C27" i="1"/>
  <c r="C32" i="1" s="1"/>
  <c r="C21" i="1"/>
  <c r="C19" i="1"/>
  <c r="C18" i="1"/>
  <c r="C20" i="1" s="1"/>
  <c r="C22" i="1" s="1"/>
  <c r="C14" i="1"/>
  <c r="C13" i="1"/>
  <c r="C12" i="1"/>
  <c r="C15" i="1" s="1"/>
  <c r="E32" i="1" l="1"/>
  <c r="B7" i="1"/>
  <c r="E15" i="1"/>
  <c r="C24" i="1"/>
  <c r="C33" i="1" l="1"/>
  <c r="E24" i="1"/>
  <c r="D7" i="1" l="1"/>
  <c r="E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C12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Sumber data: sheet Data Bulanan pada workbook ini.</t>
        </r>
      </text>
    </comment>
    <comment ref="C13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Sumber data: sheet Data Bulanan pada workbook ini.</t>
        </r>
      </text>
    </comment>
    <comment ref="C14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Sumber data: sheet Data Bulanan pada workbook ini.</t>
        </r>
      </text>
    </comment>
    <comment ref="C1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Sumber data: sheet Data Bulanan pada workbook ini.</t>
        </r>
      </text>
    </comment>
    <comment ref="C19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Sumber data: sheet Data Bulanan pada workbook ini.</t>
        </r>
      </text>
    </comment>
    <comment ref="C21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Sumber data: sheet Data Bulanan pada workbook ini.</t>
        </r>
      </text>
    </comment>
    <comment ref="C27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Sumber data: sheet Data Bulanan pada workbook ini.</t>
        </r>
      </text>
    </comment>
    <comment ref="C28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Sumber data: sheet Data Bulanan pada workbook ini.</t>
        </r>
      </text>
    </comment>
    <comment ref="C29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Sumber data: sheet Data Bulanan pada workbook ini.</t>
        </r>
      </text>
    </comment>
    <comment ref="C30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Sumber data: sheet Data Bulanan pada workbook ini.</t>
        </r>
      </text>
    </comment>
    <comment ref="C31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Sumber data: sheet Data Bulanan pada workbook ini.</t>
        </r>
      </text>
    </comment>
  </commentList>
</comments>
</file>

<file path=xl/sharedStrings.xml><?xml version="1.0" encoding="utf-8"?>
<sst xmlns="http://schemas.openxmlformats.org/spreadsheetml/2006/main" count="62" uniqueCount="47">
  <si>
    <t>LAPORAN LABA RUGI</t>
  </si>
  <si>
    <t>PT Nusantara Niaga Sentosa</t>
  </si>
  <si>
    <t>Untuk Tahun yang Berakhir pada 31 Desember 2025</t>
  </si>
  <si>
    <t>Penjualan Bersih</t>
  </si>
  <si>
    <t>Laba Bersih</t>
  </si>
  <si>
    <t>Pendapatan</t>
  </si>
  <si>
    <t>Margin</t>
  </si>
  <si>
    <t>Penjualan Bruto</t>
  </si>
  <si>
    <t>Retur Penjualan</t>
  </si>
  <si>
    <t>Potongan Penjualan</t>
  </si>
  <si>
    <t>Harga Pokok Penjualan</t>
  </si>
  <si>
    <t>Persediaan Awal</t>
  </si>
  <si>
    <t>Pembelian Bersih</t>
  </si>
  <si>
    <t>Barang Tersedia untuk Dijual</t>
  </si>
  <si>
    <t>Persediaan Akhir</t>
  </si>
  <si>
    <t>Laba Kotor</t>
  </si>
  <si>
    <t>Beban Operasional</t>
  </si>
  <si>
    <t>Beban Gaji</t>
  </si>
  <si>
    <t>Beban Sewa</t>
  </si>
  <si>
    <t>Beban Utilitas</t>
  </si>
  <si>
    <t>Beban Pemasaran</t>
  </si>
  <si>
    <t>Beban Lainnya</t>
  </si>
  <si>
    <t>Total Beban Operasional</t>
  </si>
  <si>
    <t>Catatan: Template ini menggunakan contoh angka fiktif dan format Rupiah.</t>
  </si>
  <si>
    <t>Input Data Bulanan</t>
  </si>
  <si>
    <t>Bulan</t>
  </si>
  <si>
    <t>Jan</t>
  </si>
  <si>
    <t>Feb</t>
  </si>
  <si>
    <t>Mar</t>
  </si>
  <si>
    <t>Apr</t>
  </si>
  <si>
    <t>Mei</t>
  </si>
  <si>
    <t>Jun</t>
  </si>
  <si>
    <t>Jul</t>
  </si>
  <si>
    <t>Agu</t>
  </si>
  <si>
    <t>Sep</t>
  </si>
  <si>
    <t>Okt</t>
  </si>
  <si>
    <t>Nov</t>
  </si>
  <si>
    <t>Des</t>
  </si>
  <si>
    <t>Total Tahunan</t>
  </si>
  <si>
    <t>Rumus HPP: Persediaan Awal + Pembelian Bersih - Persediaan Akhir</t>
  </si>
  <si>
    <t>Angka di atas hanya contoh untuk template laporan laba rugi perusahaan dagang.</t>
  </si>
  <si>
    <t>Keterangan Template</t>
  </si>
  <si>
    <t>1. Sheet "Data Bulanan" berisi angka input bulanan.</t>
  </si>
  <si>
    <t>2. Sheet "Laba Rugi" menarik data otomatis dengan rumus.</t>
  </si>
  <si>
    <t>3. Anda bisa mengganti nama perusahaan, periode, dan angka sesuai kebutuhan.</t>
  </si>
  <si>
    <t>4. Format angka menggunakan Rupiah (Rp).</t>
  </si>
  <si>
    <t>5. Template ini adalah contoh sederhana untuk perusahaan dagang.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</si>
</sst>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p-421]\ * #,##0_ ;[Red]_-[$Rp-421]\ * \(#,##0\)_ ;_-[$Rp-421]\ * &quot;-&quot;??_ ;_-@_ "/>
    <numFmt numFmtId="165" formatCode="0.0%"/>
  </numFmts>
  <fonts count="18">
    <font>
      <sz val="11"/>
      <color theme="1"/>
      <name val="Calibri"/>
      <family val="2"/>
      <scheme val="minor"/>
    </font>
    <font>
      <b/>
      <sz val="16"/>
      <color rgb="FF183153"/>
      <name val="Calibri"/>
    </font>
    <font>
      <i/>
      <sz val="10"/>
      <color rgb="FF666666"/>
      <name val="Calibri"/>
    </font>
    <font>
      <b/>
      <sz val="11"/>
      <color rgb="FFFFFFFF"/>
      <name val="Calibri"/>
    </font>
    <font>
      <sz val="11"/>
      <color rgb="FF0000FF"/>
      <name val="Calibri"/>
    </font>
    <font>
      <b/>
      <sz val="11"/>
      <color rgb="FF183153"/>
      <name val="Calibri"/>
    </font>
    <font>
      <b/>
      <sz val="11"/>
      <name val="Calibri"/>
    </font>
    <font>
      <i/>
      <sz val="9"/>
      <color rgb="FF666666"/>
      <name val="Calibri"/>
    </font>
    <font>
      <b/>
      <sz val="18"/>
      <color rgb="FFFFFFFF"/>
      <name val="Calibri"/>
    </font>
    <font>
      <b/>
      <sz val="14"/>
      <color rgb="FF183153"/>
      <name val="Calibri"/>
    </font>
    <font>
      <b/>
      <sz val="11"/>
      <color rgb="FF183153"/>
      <name val="Calibri"/>
    </font>
    <font>
      <sz val="11"/>
      <color rgb="FF008000"/>
      <name val="Calibri"/>
    </font>
    <font>
      <b/>
      <sz val="11"/>
      <color rgb="FF000000"/>
      <name val="Calibri"/>
    </font>
    <font>
      <i/>
      <sz val="11"/>
      <color rgb="FF183153"/>
      <name val="Calibri"/>
    </font>
    <font>
      <i/>
      <sz val="11"/>
      <name val="Calibri"/>
    </font>
    <font>
      <b/>
      <sz val="12"/>
      <color rgb="FFFFFFFF"/>
      <name val="Calibri"/>
    </font>
    <font>
      <sz val="11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83153"/>
      </patternFill>
    </fill>
    <fill>
      <patternFill patternType="solid">
        <fgColor rgb="FFEDF5FF"/>
      </patternFill>
    </fill>
    <fill>
      <patternFill patternType="solid">
        <fgColor rgb="FFF6E7C1"/>
      </patternFill>
    </fill>
    <fill>
      <patternFill patternType="solid">
        <fgColor rgb="FFD8F1F0"/>
      </patternFill>
    </fill>
    <fill>
      <patternFill patternType="solid">
        <fgColor rgb="FFE6F4EA"/>
      </patternFill>
    </fill>
  </fills>
  <borders count="9">
    <border>
      <left/>
      <right/>
      <top/>
      <bottom/>
      <diagonal/>
    </border>
    <border>
      <left/>
      <right/>
      <top style="medium">
        <color rgb="FF183153"/>
      </top>
      <bottom style="medium">
        <color rgb="FF183153"/>
      </bottom>
      <diagonal/>
    </border>
    <border>
      <left/>
      <right/>
      <top/>
      <bottom style="thin">
        <color rgb="FFD9D9D9"/>
      </bottom>
      <diagonal/>
    </border>
    <border>
      <left style="medium">
        <color rgb="FF183153"/>
      </left>
      <right style="thin">
        <color rgb="FFD9D9D9"/>
      </right>
      <top style="medium">
        <color rgb="FF183153"/>
      </top>
      <bottom style="thin">
        <color rgb="FFD9D9D9"/>
      </bottom>
      <diagonal/>
    </border>
    <border>
      <left style="medium">
        <color rgb="FF183153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medium">
        <color rgb="FF183153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medium">
        <color rgb="FF183153"/>
      </left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1"/>
    <xf numFmtId="0" fontId="11" fillId="3" borderId="2" xfId="0" applyFont="1" applyFill="1" applyBorder="1"/>
    <xf numFmtId="164" fontId="11" fillId="3" borderId="2" xfId="0" applyNumberFormat="1" applyFont="1" applyFill="1" applyBorder="1"/>
    <xf numFmtId="0" fontId="5" fillId="4" borderId="1" xfId="0" applyFont="1" applyFill="1" applyBorder="1"/>
    <xf numFmtId="164" fontId="12" fillId="4" borderId="1" xfId="0" applyNumberFormat="1" applyFont="1" applyFill="1" applyBorder="1"/>
    <xf numFmtId="165" fontId="6" fillId="0" borderId="0" xfId="0" applyNumberFormat="1" applyFont="1"/>
    <xf numFmtId="0" fontId="13" fillId="0" borderId="2" xfId="0" applyFont="1" applyBorder="1"/>
    <xf numFmtId="164" fontId="14" fillId="0" borderId="2" xfId="0" applyNumberFormat="1" applyFont="1" applyBorder="1"/>
    <xf numFmtId="0" fontId="5" fillId="5" borderId="1" xfId="0" applyFont="1" applyFill="1" applyBorder="1"/>
    <xf numFmtId="164" fontId="12" fillId="5" borderId="1" xfId="0" applyNumberFormat="1" applyFont="1" applyFill="1" applyBorder="1"/>
    <xf numFmtId="165" fontId="16" fillId="0" borderId="0" xfId="0" applyNumberFormat="1" applyFont="1"/>
    <xf numFmtId="0" fontId="15" fillId="2" borderId="1" xfId="0" applyFont="1" applyFill="1" applyBorder="1"/>
    <xf numFmtId="164" fontId="15" fillId="2" borderId="1" xfId="0" applyNumberFormat="1" applyFont="1" applyFill="1" applyBorder="1"/>
    <xf numFmtId="0" fontId="7" fillId="0" borderId="0" xfId="0" applyFont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3" borderId="2" xfId="0" applyFill="1" applyBorder="1"/>
    <xf numFmtId="164" fontId="4" fillId="0" borderId="2" xfId="0" applyNumberFormat="1" applyFont="1" applyBorder="1"/>
    <xf numFmtId="0" fontId="5" fillId="4" borderId="0" xfId="0" applyFont="1" applyFill="1"/>
    <xf numFmtId="164" fontId="6" fillId="4" borderId="1" xfId="0" applyNumberFormat="1" applyFont="1" applyFill="1" applyBorder="1"/>
    <xf numFmtId="0" fontId="17" fillId="0" borderId="0" xfId="0" applyFont="1"/>
    <xf numFmtId="0" fontId="10" fillId="6" borderId="3" xfId="0" applyFont="1" applyFill="1" applyBorder="1" applyAlignment="1">
      <alignment horizontal="center" vertical="center"/>
    </xf>
    <xf numFmtId="0" fontId="0" fillId="0" borderId="5" xfId="0" applyBorder="1"/>
    <xf numFmtId="0" fontId="10" fillId="5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2" fillId="0" borderId="0" xfId="0" applyFont="1" applyAlignment="1">
      <alignment horizontal="center"/>
    </xf>
    <xf numFmtId="0" fontId="0" fillId="0" borderId="0" xfId="0"/>
    <xf numFmtId="164" fontId="1" fillId="6" borderId="4" xfId="0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1" fillId="5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35e4002cf2b6420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292100</xdr:colOff>
      <xdr:row>33</xdr:row>
      <xdr:rowOff>95250</xdr:rowOff>
    </xdr:to>
    <xdr:sp macro="" textlink="">
      <xdr:nvSpPr>
        <xdr:cNvPr id="1036" name="Text Box 12" hidden="1">
          <a:extLst>
            <a:ext uri="{FF2B5EF4-FFF2-40B4-BE49-F238E27FC236}">
              <a16:creationId xmlns:a16="http://schemas.microsoft.com/office/drawing/2014/main" id="{4B2F0F79-ABBA-CB9B-DC8A-A878C618E5C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xltc:personList xmlns:xltc="http://schemas.microsoft.com/office/spreadsheetml/2018/threadedcomments">
  <xltc:person displayName="OpenAI" id="{C94A0C62-DBB2-2A94-55CA-A157BC645075}"/>
</xltc: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5"/>
  <sheetViews>
    <sheetView showGridLines="0" tabSelected="1" workbookViewId="0">
      <selection activeCell="C18" sqref="C18"/>
    </sheetView>
  </sheetViews>
  <sheetFormatPr defaultRowHeight="14.5"/>
  <cols>
    <col min="2" max="2" width="42" customWidth="1"/>
    <col min="3" max="3" width="18" customWidth="1"/>
    <col min="4" max="4" width="4" customWidth="1"/>
    <col min="5" max="5" width="19.54296875" customWidth="1"/>
  </cols>
  <sheetData>
    <row r="2" spans="2:5" ht="23.5">
      <c r="B2" s="36" t="s">
        <v>0</v>
      </c>
      <c r="C2" s="29"/>
      <c r="D2" s="29"/>
      <c r="E2" s="29"/>
    </row>
    <row r="3" spans="2:5" ht="18.5">
      <c r="B3" s="35" t="s">
        <v>1</v>
      </c>
      <c r="C3" s="29"/>
      <c r="D3" s="29"/>
      <c r="E3" s="29"/>
    </row>
    <row r="4" spans="2:5">
      <c r="B4" s="28" t="s">
        <v>2</v>
      </c>
      <c r="C4" s="29"/>
      <c r="D4" s="29"/>
      <c r="E4" s="29"/>
    </row>
    <row r="6" spans="2:5">
      <c r="B6" s="25" t="s">
        <v>3</v>
      </c>
      <c r="C6" s="24"/>
      <c r="D6" s="23" t="s">
        <v>4</v>
      </c>
      <c r="E6" s="24"/>
    </row>
    <row r="7" spans="2:5">
      <c r="B7" s="34">
        <f>C15</f>
        <v>2587800000</v>
      </c>
      <c r="C7" s="31"/>
      <c r="D7" s="30">
        <f>C33</f>
        <v>793440000</v>
      </c>
      <c r="E7" s="31"/>
    </row>
    <row r="8" spans="2:5">
      <c r="B8" s="32"/>
      <c r="C8" s="33"/>
      <c r="D8" s="32"/>
      <c r="E8" s="33"/>
    </row>
    <row r="11" spans="2:5">
      <c r="B11" s="26" t="s">
        <v>5</v>
      </c>
      <c r="C11" s="27"/>
      <c r="D11" s="27"/>
      <c r="E11" s="1" t="s">
        <v>6</v>
      </c>
    </row>
    <row r="12" spans="2:5">
      <c r="B12" s="2" t="s">
        <v>7</v>
      </c>
      <c r="C12" s="3">
        <f>'Data Bulanan'!C18</f>
        <v>2639000000</v>
      </c>
    </row>
    <row r="13" spans="2:5">
      <c r="B13" s="2" t="s">
        <v>8</v>
      </c>
      <c r="C13" s="3">
        <f>'Data Bulanan'!D18</f>
        <v>28500000</v>
      </c>
    </row>
    <row r="14" spans="2:5">
      <c r="B14" s="2" t="s">
        <v>9</v>
      </c>
      <c r="C14" s="3">
        <f>'Data Bulanan'!E18</f>
        <v>22700000</v>
      </c>
    </row>
    <row r="15" spans="2:5">
      <c r="B15" s="4" t="s">
        <v>3</v>
      </c>
      <c r="C15" s="5">
        <f>C12-C13-C14</f>
        <v>2587800000</v>
      </c>
      <c r="E15" s="6">
        <f>C15/C15</f>
        <v>1</v>
      </c>
    </row>
    <row r="17" spans="2:5">
      <c r="B17" s="26" t="s">
        <v>10</v>
      </c>
      <c r="C17" s="27"/>
      <c r="D17" s="27"/>
    </row>
    <row r="18" spans="2:5">
      <c r="B18" s="2" t="s">
        <v>11</v>
      </c>
      <c r="C18" s="3">
        <f>SUM('Data Bulanan'!G6:G17)</f>
        <v>561200000</v>
      </c>
    </row>
    <row r="19" spans="2:5">
      <c r="B19" s="2" t="s">
        <v>12</v>
      </c>
      <c r="C19" s="3">
        <f>'Data Bulanan'!F18</f>
        <v>1361000000</v>
      </c>
    </row>
    <row r="20" spans="2:5">
      <c r="B20" s="7" t="s">
        <v>13</v>
      </c>
      <c r="C20" s="8">
        <f>C18+C19</f>
        <v>1922200000</v>
      </c>
    </row>
    <row r="21" spans="2:5">
      <c r="B21" s="2" t="s">
        <v>14</v>
      </c>
      <c r="C21" s="3">
        <f>SUM('Data Bulanan'!H6:H17)</f>
        <v>572200000</v>
      </c>
    </row>
    <row r="22" spans="2:5">
      <c r="B22" s="4" t="s">
        <v>10</v>
      </c>
      <c r="C22" s="5">
        <f>C20-C21</f>
        <v>1350000000</v>
      </c>
    </row>
    <row r="24" spans="2:5">
      <c r="B24" s="9" t="s">
        <v>15</v>
      </c>
      <c r="C24" s="10">
        <f>C15-C22</f>
        <v>1237800000</v>
      </c>
      <c r="E24" s="6">
        <f>C24/C15</f>
        <v>0.4783213540459077</v>
      </c>
    </row>
    <row r="26" spans="2:5">
      <c r="B26" s="26" t="s">
        <v>16</v>
      </c>
      <c r="C26" s="27"/>
      <c r="D26" s="27"/>
    </row>
    <row r="27" spans="2:5">
      <c r="B27" s="2" t="s">
        <v>17</v>
      </c>
      <c r="C27" s="3">
        <f>'Data Bulanan'!I18</f>
        <v>216000000</v>
      </c>
    </row>
    <row r="28" spans="2:5">
      <c r="B28" s="2" t="s">
        <v>18</v>
      </c>
      <c r="C28" s="3">
        <f>'Data Bulanan'!J18</f>
        <v>108000000</v>
      </c>
    </row>
    <row r="29" spans="2:5">
      <c r="B29" s="2" t="s">
        <v>19</v>
      </c>
      <c r="C29" s="3">
        <f>'Data Bulanan'!K18</f>
        <v>40230000</v>
      </c>
    </row>
    <row r="30" spans="2:5">
      <c r="B30" s="2" t="s">
        <v>20</v>
      </c>
      <c r="C30" s="3">
        <f>'Data Bulanan'!L18</f>
        <v>56700000</v>
      </c>
    </row>
    <row r="31" spans="2:5">
      <c r="B31" s="2" t="s">
        <v>21</v>
      </c>
      <c r="C31" s="3">
        <f>'Data Bulanan'!M18</f>
        <v>23430000</v>
      </c>
    </row>
    <row r="32" spans="2:5">
      <c r="B32" s="4" t="s">
        <v>22</v>
      </c>
      <c r="C32" s="5">
        <f>SUM(C27:C31)</f>
        <v>444360000</v>
      </c>
      <c r="E32" s="11">
        <f>C32/C15</f>
        <v>0.17171342453048921</v>
      </c>
    </row>
    <row r="33" spans="2:5" ht="15.5">
      <c r="B33" s="12" t="s">
        <v>4</v>
      </c>
      <c r="C33" s="13">
        <f>C24-C32</f>
        <v>793440000</v>
      </c>
      <c r="E33" s="6">
        <f>C33/C15</f>
        <v>0.30660792951541849</v>
      </c>
    </row>
    <row r="35" spans="2:5">
      <c r="B35" s="14" t="s">
        <v>23</v>
      </c>
    </row>
  </sheetData>
  <mergeCells count="10">
    <mergeCell ref="B17:D17"/>
    <mergeCell ref="B26:D26"/>
    <mergeCell ref="B3:E3"/>
    <mergeCell ref="B2:E2"/>
    <mergeCell ref="D6:E6"/>
    <mergeCell ref="B6:C6"/>
    <mergeCell ref="B11:D11"/>
    <mergeCell ref="B4:E4"/>
    <mergeCell ref="D7:E8"/>
    <mergeCell ref="B7:C8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21"/>
  <sheetViews>
    <sheetView showGridLines="0" topLeftCell="C1" workbookViewId="0"/>
  </sheetViews>
  <sheetFormatPr defaultRowHeight="14.5"/>
  <cols>
    <col min="2" max="2" width="12" customWidth="1"/>
    <col min="3" max="3" width="18" customWidth="1"/>
    <col min="4" max="4" width="16" customWidth="1"/>
    <col min="5" max="6" width="18" customWidth="1"/>
    <col min="7" max="8" width="16" customWidth="1"/>
    <col min="9" max="10" width="14" customWidth="1"/>
    <col min="11" max="11" width="15" customWidth="1"/>
    <col min="12" max="12" width="17" customWidth="1"/>
    <col min="13" max="13" width="15" customWidth="1"/>
  </cols>
  <sheetData>
    <row r="2" spans="2:13" ht="21">
      <c r="B2" s="15" t="s">
        <v>24</v>
      </c>
    </row>
    <row r="3" spans="2:13">
      <c r="B3" s="16" t="s">
        <v>1</v>
      </c>
    </row>
    <row r="5" spans="2:13">
      <c r="B5" s="17" t="s">
        <v>25</v>
      </c>
      <c r="C5" s="17" t="s">
        <v>7</v>
      </c>
      <c r="D5" s="17" t="s">
        <v>8</v>
      </c>
      <c r="E5" s="17" t="s">
        <v>9</v>
      </c>
      <c r="F5" s="17" t="s">
        <v>12</v>
      </c>
      <c r="G5" s="17" t="s">
        <v>11</v>
      </c>
      <c r="H5" s="17" t="s">
        <v>14</v>
      </c>
      <c r="I5" s="17" t="s">
        <v>17</v>
      </c>
      <c r="J5" s="17" t="s">
        <v>18</v>
      </c>
      <c r="K5" s="17" t="s">
        <v>19</v>
      </c>
      <c r="L5" s="17" t="s">
        <v>20</v>
      </c>
      <c r="M5" s="17" t="s">
        <v>21</v>
      </c>
    </row>
    <row r="6" spans="2:13">
      <c r="B6" s="18" t="s">
        <v>26</v>
      </c>
      <c r="C6" s="19">
        <v>185000000</v>
      </c>
      <c r="D6" s="19">
        <v>2500000</v>
      </c>
      <c r="E6" s="19">
        <v>1500000</v>
      </c>
      <c r="F6" s="19">
        <v>98000000</v>
      </c>
      <c r="G6" s="19">
        <v>42000000</v>
      </c>
      <c r="H6" s="19">
        <v>43500000</v>
      </c>
      <c r="I6" s="19">
        <v>18000000</v>
      </c>
      <c r="J6" s="19">
        <v>9000000</v>
      </c>
      <c r="K6" s="19">
        <v>3200000</v>
      </c>
      <c r="L6" s="19">
        <v>4200000</v>
      </c>
      <c r="M6" s="19">
        <v>1800000</v>
      </c>
    </row>
    <row r="7" spans="2:13">
      <c r="B7" s="18" t="s">
        <v>27</v>
      </c>
      <c r="C7" s="19">
        <v>192000000</v>
      </c>
      <c r="D7" s="19">
        <v>2000000</v>
      </c>
      <c r="E7" s="19">
        <v>1600000</v>
      </c>
      <c r="F7" s="19">
        <v>101000000</v>
      </c>
      <c r="G7" s="19">
        <v>43500000</v>
      </c>
      <c r="H7" s="19">
        <v>44500000</v>
      </c>
      <c r="I7" s="19">
        <v>18000000</v>
      </c>
      <c r="J7" s="19">
        <v>9000000</v>
      </c>
      <c r="K7" s="19">
        <v>3100000</v>
      </c>
      <c r="L7" s="19">
        <v>4500000</v>
      </c>
      <c r="M7" s="19">
        <v>1700000</v>
      </c>
    </row>
    <row r="8" spans="2:13">
      <c r="B8" s="18" t="s">
        <v>28</v>
      </c>
      <c r="C8" s="19">
        <v>201000000</v>
      </c>
      <c r="D8" s="19">
        <v>2200000</v>
      </c>
      <c r="E8" s="19">
        <v>1700000</v>
      </c>
      <c r="F8" s="19">
        <v>105000000</v>
      </c>
      <c r="G8" s="19">
        <v>44500000</v>
      </c>
      <c r="H8" s="19">
        <v>45000000</v>
      </c>
      <c r="I8" s="19">
        <v>18000000</v>
      </c>
      <c r="J8" s="19">
        <v>9000000</v>
      </c>
      <c r="K8" s="19">
        <v>3300000</v>
      </c>
      <c r="L8" s="19">
        <v>4300000</v>
      </c>
      <c r="M8" s="19">
        <v>1900000</v>
      </c>
    </row>
    <row r="9" spans="2:13">
      <c r="B9" s="18" t="s">
        <v>29</v>
      </c>
      <c r="C9" s="19">
        <v>210000000</v>
      </c>
      <c r="D9" s="19">
        <v>2100000</v>
      </c>
      <c r="E9" s="19">
        <v>1800000</v>
      </c>
      <c r="F9" s="19">
        <v>108000000</v>
      </c>
      <c r="G9" s="19">
        <v>45000000</v>
      </c>
      <c r="H9" s="19">
        <v>45200000</v>
      </c>
      <c r="I9" s="19">
        <v>18000000</v>
      </c>
      <c r="J9" s="19">
        <v>9000000</v>
      </c>
      <c r="K9" s="19">
        <v>3250000</v>
      </c>
      <c r="L9" s="19">
        <v>4600000</v>
      </c>
      <c r="M9" s="19">
        <v>1850000</v>
      </c>
    </row>
    <row r="10" spans="2:13">
      <c r="B10" s="18" t="s">
        <v>30</v>
      </c>
      <c r="C10" s="19">
        <v>208000000</v>
      </c>
      <c r="D10" s="19">
        <v>2000000</v>
      </c>
      <c r="E10" s="19">
        <v>1700000</v>
      </c>
      <c r="F10" s="19">
        <v>107000000</v>
      </c>
      <c r="G10" s="19">
        <v>45200000</v>
      </c>
      <c r="H10" s="19">
        <v>46000000</v>
      </c>
      <c r="I10" s="19">
        <v>18000000</v>
      </c>
      <c r="J10" s="19">
        <v>9000000</v>
      </c>
      <c r="K10" s="19">
        <v>3150000</v>
      </c>
      <c r="L10" s="19">
        <v>4400000</v>
      </c>
      <c r="M10" s="19">
        <v>1750000</v>
      </c>
    </row>
    <row r="11" spans="2:13">
      <c r="B11" s="18" t="s">
        <v>31</v>
      </c>
      <c r="C11" s="19">
        <v>220000000</v>
      </c>
      <c r="D11" s="19">
        <v>2500000</v>
      </c>
      <c r="E11" s="19">
        <v>1900000</v>
      </c>
      <c r="F11" s="19">
        <v>113000000</v>
      </c>
      <c r="G11" s="19">
        <v>46000000</v>
      </c>
      <c r="H11" s="19">
        <v>47000000</v>
      </c>
      <c r="I11" s="19">
        <v>18000000</v>
      </c>
      <c r="J11" s="19">
        <v>9000000</v>
      </c>
      <c r="K11" s="19">
        <v>3350000</v>
      </c>
      <c r="L11" s="19">
        <v>4700000</v>
      </c>
      <c r="M11" s="19">
        <v>1950000</v>
      </c>
    </row>
    <row r="12" spans="2:13">
      <c r="B12" s="18" t="s">
        <v>32</v>
      </c>
      <c r="C12" s="19">
        <v>225000000</v>
      </c>
      <c r="D12" s="19">
        <v>2300000</v>
      </c>
      <c r="E12" s="19">
        <v>1900000</v>
      </c>
      <c r="F12" s="19">
        <v>115000000</v>
      </c>
      <c r="G12" s="19">
        <v>47000000</v>
      </c>
      <c r="H12" s="19">
        <v>48000000</v>
      </c>
      <c r="I12" s="19">
        <v>18000000</v>
      </c>
      <c r="J12" s="19">
        <v>9000000</v>
      </c>
      <c r="K12" s="19">
        <v>3400000</v>
      </c>
      <c r="L12" s="19">
        <v>4800000</v>
      </c>
      <c r="M12" s="19">
        <v>2000000</v>
      </c>
    </row>
    <row r="13" spans="2:13">
      <c r="B13" s="18" t="s">
        <v>33</v>
      </c>
      <c r="C13" s="19">
        <v>230000000</v>
      </c>
      <c r="D13" s="19">
        <v>2600000</v>
      </c>
      <c r="E13" s="19">
        <v>2000000</v>
      </c>
      <c r="F13" s="19">
        <v>118000000</v>
      </c>
      <c r="G13" s="19">
        <v>48000000</v>
      </c>
      <c r="H13" s="19">
        <v>48500000</v>
      </c>
      <c r="I13" s="19">
        <v>18000000</v>
      </c>
      <c r="J13" s="19">
        <v>9000000</v>
      </c>
      <c r="K13" s="19">
        <v>3450000</v>
      </c>
      <c r="L13" s="19">
        <v>4900000</v>
      </c>
      <c r="M13" s="19">
        <v>2050000</v>
      </c>
    </row>
    <row r="14" spans="2:13">
      <c r="B14" s="18" t="s">
        <v>34</v>
      </c>
      <c r="C14" s="19">
        <v>228000000</v>
      </c>
      <c r="D14" s="19">
        <v>2400000</v>
      </c>
      <c r="E14" s="19">
        <v>2000000</v>
      </c>
      <c r="F14" s="19">
        <v>116000000</v>
      </c>
      <c r="G14" s="19">
        <v>48500000</v>
      </c>
      <c r="H14" s="19">
        <v>49500000</v>
      </c>
      <c r="I14" s="19">
        <v>18000000</v>
      </c>
      <c r="J14" s="19">
        <v>9000000</v>
      </c>
      <c r="K14" s="19">
        <v>3380000</v>
      </c>
      <c r="L14" s="19">
        <v>4700000</v>
      </c>
      <c r="M14" s="19">
        <v>1980000</v>
      </c>
    </row>
    <row r="15" spans="2:13">
      <c r="B15" s="18" t="s">
        <v>35</v>
      </c>
      <c r="C15" s="19">
        <v>240000000</v>
      </c>
      <c r="D15" s="19">
        <v>2500000</v>
      </c>
      <c r="E15" s="19">
        <v>2100000</v>
      </c>
      <c r="F15" s="19">
        <v>123000000</v>
      </c>
      <c r="G15" s="19">
        <v>49500000</v>
      </c>
      <c r="H15" s="19">
        <v>50500000</v>
      </c>
      <c r="I15" s="19">
        <v>18000000</v>
      </c>
      <c r="J15" s="19">
        <v>9000000</v>
      </c>
      <c r="K15" s="19">
        <v>3500000</v>
      </c>
      <c r="L15" s="19">
        <v>5000000</v>
      </c>
      <c r="M15" s="19">
        <v>2100000</v>
      </c>
    </row>
    <row r="16" spans="2:13">
      <c r="B16" s="18" t="s">
        <v>36</v>
      </c>
      <c r="C16" s="19">
        <v>245000000</v>
      </c>
      <c r="D16" s="19">
        <v>2600000</v>
      </c>
      <c r="E16" s="19">
        <v>2200000</v>
      </c>
      <c r="F16" s="19">
        <v>126000000</v>
      </c>
      <c r="G16" s="19">
        <v>50500000</v>
      </c>
      <c r="H16" s="19">
        <v>51500000</v>
      </c>
      <c r="I16" s="19">
        <v>18000000</v>
      </c>
      <c r="J16" s="19">
        <v>9000000</v>
      </c>
      <c r="K16" s="19">
        <v>3550000</v>
      </c>
      <c r="L16" s="19">
        <v>5200000</v>
      </c>
      <c r="M16" s="19">
        <v>2150000</v>
      </c>
    </row>
    <row r="17" spans="2:13">
      <c r="B17" s="18" t="s">
        <v>37</v>
      </c>
      <c r="C17" s="19">
        <v>255000000</v>
      </c>
      <c r="D17" s="19">
        <v>2800000</v>
      </c>
      <c r="E17" s="19">
        <v>2300000</v>
      </c>
      <c r="F17" s="19">
        <v>131000000</v>
      </c>
      <c r="G17" s="19">
        <v>51500000</v>
      </c>
      <c r="H17" s="19">
        <v>53000000</v>
      </c>
      <c r="I17" s="19">
        <v>18000000</v>
      </c>
      <c r="J17" s="19">
        <v>9000000</v>
      </c>
      <c r="K17" s="19">
        <v>3600000</v>
      </c>
      <c r="L17" s="19">
        <v>5400000</v>
      </c>
      <c r="M17" s="19">
        <v>2200000</v>
      </c>
    </row>
    <row r="18" spans="2:13">
      <c r="B18" s="20" t="s">
        <v>38</v>
      </c>
      <c r="C18" s="21">
        <f t="shared" ref="C18:M18" si="0">SUM(C6:C17)</f>
        <v>2639000000</v>
      </c>
      <c r="D18" s="21">
        <f t="shared" si="0"/>
        <v>28500000</v>
      </c>
      <c r="E18" s="21">
        <f t="shared" si="0"/>
        <v>22700000</v>
      </c>
      <c r="F18" s="21">
        <f t="shared" si="0"/>
        <v>1361000000</v>
      </c>
      <c r="G18" s="21">
        <f t="shared" si="0"/>
        <v>561200000</v>
      </c>
      <c r="H18" s="21">
        <f t="shared" si="0"/>
        <v>572200000</v>
      </c>
      <c r="I18" s="21">
        <f t="shared" si="0"/>
        <v>216000000</v>
      </c>
      <c r="J18" s="21">
        <f t="shared" si="0"/>
        <v>108000000</v>
      </c>
      <c r="K18" s="21">
        <f t="shared" si="0"/>
        <v>40230000</v>
      </c>
      <c r="L18" s="21">
        <f t="shared" si="0"/>
        <v>56700000</v>
      </c>
      <c r="M18" s="21">
        <f t="shared" si="0"/>
        <v>23430000</v>
      </c>
    </row>
    <row r="20" spans="2:13">
      <c r="B20" s="14" t="s">
        <v>39</v>
      </c>
    </row>
    <row r="21" spans="2:13">
      <c r="B21" s="14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8"/>
  <sheetViews>
    <sheetView showGridLines="0" workbookViewId="0"/>
  </sheetViews>
  <sheetFormatPr defaultRowHeight="14.5"/>
  <cols>
    <col min="2" max="2" width="85" customWidth="1"/>
  </cols>
  <sheetData>
    <row r="2" spans="2:2" ht="21">
      <c r="B2" s="15" t="s">
        <v>41</v>
      </c>
    </row>
    <row r="4" spans="2:2">
      <c r="B4" s="22" t="s">
        <v>42</v>
      </c>
    </row>
    <row r="5" spans="2:2">
      <c r="B5" s="22" t="s">
        <v>43</v>
      </c>
    </row>
    <row r="6" spans="2:2">
      <c r="B6" s="22" t="s">
        <v>44</v>
      </c>
    </row>
    <row r="7" spans="2:2">
      <c r="B7" s="22" t="s">
        <v>45</v>
      </c>
    </row>
    <row r="8" spans="2:2">
      <c r="B8" s="2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Laba Rugi</vt:lpstr>
      <vt:lpstr>Data Bulanan</vt:lpstr>
      <vt:lpstr>Catatan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 Fillia Nugrahani</cp:lastModifiedBy>
  <dcterms:modified xsi:type="dcterms:W3CDTF">2026-04-13T02:07:17Z</dcterms:modified>
</cp:coreProperties>
</file>