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Aging Report" sheetId="1" state="visible" r:id="rId1"/>
    <sheet xmlns:r="http://schemas.openxmlformats.org/officeDocument/2006/relationships" name="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 mmm yyyy"/>
    <numFmt numFmtId="166" formatCode="&quot;₱&quot;#,##0.00"/>
    <numFmt numFmtId="167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00990000"/>
      <sz val="12"/>
    </font>
    <font>
      <b val="1"/>
      <color rgb="00FFFFFF"/>
    </font>
    <font>
      <i val="1"/>
      <color rgb="007C8796"/>
      <sz val="9"/>
    </font>
    <font>
      <name val="Calibri"/>
      <b val="1"/>
      <color rgb="00990000"/>
      <sz val="20"/>
    </font>
    <font>
      <color rgb="007C8796"/>
      <sz val="10"/>
    </font>
    <font>
      <b val="1"/>
      <color rgb="000D0D0D"/>
      <sz val="10"/>
    </font>
    <font>
      <b val="1"/>
      <color rgb="00FFFFFF"/>
      <sz val="10"/>
    </font>
    <font>
      <color rgb="000D0D0D"/>
      <sz val="10"/>
    </font>
    <font>
      <b val="1"/>
      <color rgb="00990000"/>
      <sz val="12"/>
    </font>
    <font>
      <b val="1"/>
      <color rgb="00BA0003"/>
      <sz val="10"/>
    </font>
    <font>
      <b val="1"/>
      <color rgb="00990000"/>
      <sz val="11"/>
    </font>
    <font>
      <name val="Consolas"/>
      <color rgb="000D0D0D"/>
      <sz val="9"/>
    </font>
    <font>
      <color rgb="007C8796"/>
      <sz val="9"/>
    </font>
  </fonts>
  <fills count="6">
    <fill>
      <patternFill/>
    </fill>
    <fill>
      <patternFill patternType="gray125"/>
    </fill>
    <fill>
      <patternFill patternType="solid">
        <fgColor rgb="00990000"/>
      </patternFill>
    </fill>
    <fill>
      <patternFill patternType="solid">
        <fgColor rgb="00F9FAFB"/>
      </patternFill>
    </fill>
    <fill>
      <patternFill patternType="solid">
        <fgColor rgb="00FFF7E6"/>
      </patternFill>
    </fill>
    <fill>
      <patternFill patternType="solid">
        <fgColor rgb="00F1F1F1"/>
      </patternFill>
    </fill>
  </fills>
  <borders count="2">
    <border>
      <left/>
      <right/>
      <top/>
      <bottom/>
      <diagonal/>
    </border>
    <border>
      <left style="thin">
        <color rgb="00D9DEE6"/>
      </left>
      <right style="thin">
        <color rgb="00D9DEE6"/>
      </right>
      <top style="thin">
        <color rgb="00D9DEE6"/>
      </top>
      <bottom style="thin">
        <color rgb="00D9DEE6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6" fillId="0" borderId="0" pivotButton="0" quotePrefix="0" xfId="0"/>
    <xf numFmtId="165" fontId="0" fillId="4" borderId="1" applyAlignment="1" pivotButton="0" quotePrefix="0" xfId="0">
      <alignment horizontal="center"/>
    </xf>
    <xf numFmtId="0" fontId="3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165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right" vertical="center"/>
    </xf>
    <xf numFmtId="0" fontId="8" fillId="3" borderId="1" applyAlignment="1" pivotButton="0" quotePrefix="0" xfId="0">
      <alignment horizontal="left" vertical="center" wrapText="1"/>
    </xf>
    <xf numFmtId="165" fontId="8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166" fontId="8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0" fontId="9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167" fontId="8" fillId="0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/>
    </xf>
    <xf numFmtId="167" fontId="8" fillId="3" borderId="1" applyAlignment="1" pivotButton="0" quotePrefix="0" xfId="0">
      <alignment horizontal="center" vertical="center"/>
    </xf>
    <xf numFmtId="167" fontId="6" fillId="5" borderId="1" applyAlignment="1" pivotButton="0" quotePrefix="0" xfId="0">
      <alignment horizontal="center" vertical="center"/>
    </xf>
    <xf numFmtId="166" fontId="10" fillId="0" borderId="0" applyAlignment="1" pivotButton="0" quotePrefix="0" xfId="0">
      <alignment horizontal="right"/>
    </xf>
    <xf numFmtId="167" fontId="10" fillId="0" borderId="0" applyAlignment="1" pivotButton="0" quotePrefix="0" xfId="0">
      <alignment horizontal="center"/>
    </xf>
    <xf numFmtId="0" fontId="11" fillId="0" borderId="0" pivotButton="0" quotePrefix="0" xfId="0"/>
    <xf numFmtId="0" fontId="12" fillId="0" borderId="0" pivotButton="0" quotePrefix="0" xfId="0"/>
    <xf numFmtId="0" fontId="13" fillId="0" borderId="0" applyAlignment="1" pivotButton="0" quotePrefix="0" xfId="0">
      <alignment horizontal="center"/>
    </xf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38375" cy="4381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6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8" customWidth="1" min="3" max="3"/>
    <col width="15" customWidth="1" min="4" max="4"/>
    <col width="12" customWidth="1" min="5" max="5"/>
    <col width="14" customWidth="1" min="6" max="6"/>
    <col width="12" customWidth="1" min="7" max="7"/>
    <col width="13" customWidth="1" min="8" max="8"/>
    <col width="16" customWidth="1" min="9" max="9"/>
    <col width="42" customWidth="1" min="10" max="10"/>
  </cols>
  <sheetData>
    <row r="1" ht="20" customHeight="1">
      <c r="F1" s="1" t="inlineStr">
        <is>
          <t>INVENTORY AGING REPORT</t>
        </is>
      </c>
    </row>
    <row r="2" ht="20" customHeight="1"/>
    <row r="3" ht="14" customHeight="1">
      <c r="F3" s="2" t="inlineStr">
        <is>
          <t>Stock holding period, value exposure, and recommended action per SKU</t>
        </is>
      </c>
    </row>
    <row r="4" ht="14" customHeight="1"/>
    <row r="6">
      <c r="A6" s="3" t="inlineStr">
        <is>
          <t>Report Date</t>
        </is>
      </c>
      <c r="B6" s="4" t="n">
        <v>46252</v>
      </c>
      <c r="D6" s="3" t="inlineStr">
        <is>
          <t>Warehouse</t>
        </is>
      </c>
      <c r="E6" t="inlineStr">
        <is>
          <t>Main Warehouse - Manila</t>
        </is>
      </c>
      <c r="G6" s="3" t="inlineStr">
        <is>
          <t>Currency</t>
        </is>
      </c>
      <c r="H6" t="inlineStr">
        <is>
          <t>PHP (Philippine Peso)</t>
        </is>
      </c>
    </row>
    <row r="7">
      <c r="C7" s="5" t="inlineStr">
        <is>
          <t>← change this date and every age, bucket and action recalculates</t>
        </is>
      </c>
    </row>
    <row r="9" ht="30" customHeight="1">
      <c r="A9" s="6" t="inlineStr">
        <is>
          <t>SKU</t>
        </is>
      </c>
      <c r="B9" s="6" t="inlineStr">
        <is>
          <t>Item Name</t>
        </is>
      </c>
      <c r="C9" s="6" t="inlineStr">
        <is>
          <t>Category</t>
        </is>
      </c>
      <c r="D9" s="6" t="inlineStr">
        <is>
          <t>Received Date</t>
        </is>
      </c>
      <c r="E9" s="6" t="inlineStr">
        <is>
          <t>Age in Days</t>
        </is>
      </c>
      <c r="F9" s="6" t="inlineStr">
        <is>
          <t>Aging Bucket</t>
        </is>
      </c>
      <c r="G9" s="6" t="inlineStr">
        <is>
          <t>Qty on Hand</t>
        </is>
      </c>
      <c r="H9" s="6" t="inlineStr">
        <is>
          <t>Unit Cost</t>
        </is>
      </c>
      <c r="I9" s="6" t="inlineStr">
        <is>
          <t>Inventory Value</t>
        </is>
      </c>
      <c r="J9" s="6" t="inlineStr">
        <is>
          <t>Recommended Action</t>
        </is>
      </c>
    </row>
    <row r="10" ht="28" customHeight="1">
      <c r="A10" s="7" t="inlineStr">
        <is>
          <t>FG-001</t>
        </is>
      </c>
      <c r="B10" s="7" t="inlineStr">
        <is>
          <t>Rice Cooker Model A</t>
        </is>
      </c>
      <c r="C10" s="7" t="inlineStr">
        <is>
          <t>Appliances</t>
        </is>
      </c>
      <c r="D10" s="8" t="n">
        <v>46236</v>
      </c>
      <c r="E10" s="9">
        <f>IF(D10="","",$B$6-D10)</f>
        <v/>
      </c>
      <c r="F10" s="7">
        <f>IF(E10="","",IF(E10&lt;=Reference!$B$3,Reference!$A$3,IF(E10&lt;=Reference!$B$4,Reference!$A$4,IF(E10&lt;=Reference!$B$5,Reference!$A$5,Reference!$A$6))))</f>
        <v/>
      </c>
      <c r="G10" s="9" t="n">
        <v>120</v>
      </c>
      <c r="H10" s="10" t="n">
        <v>1250</v>
      </c>
      <c r="I10" s="10">
        <f>IF(G10="","",G10*H10)</f>
        <v/>
      </c>
      <c r="J10" s="7">
        <f>IFERROR(VLOOKUP(F10,Reference!$A$3:$D$6,3,FALSE),"")</f>
        <v/>
      </c>
    </row>
    <row r="11" ht="28" customHeight="1">
      <c r="A11" s="11" t="inlineStr">
        <is>
          <t>PKG-008</t>
        </is>
      </c>
      <c r="B11" s="11" t="inlineStr">
        <is>
          <t>Packaging Roll</t>
        </is>
      </c>
      <c r="C11" s="11" t="inlineStr">
        <is>
          <t>Raw Materials</t>
        </is>
      </c>
      <c r="D11" s="12" t="n">
        <v>46231</v>
      </c>
      <c r="E11" s="13">
        <f>IF(D11="","",$B$6-D11)</f>
        <v/>
      </c>
      <c r="F11" s="11">
        <f>IF(E11="","",IF(E11&lt;=Reference!$B$3,Reference!$A$3,IF(E11&lt;=Reference!$B$4,Reference!$A$4,IF(E11&lt;=Reference!$B$5,Reference!$A$5,Reference!$A$6))))</f>
        <v/>
      </c>
      <c r="G11" s="13" t="n">
        <v>200</v>
      </c>
      <c r="H11" s="14" t="n">
        <v>55</v>
      </c>
      <c r="I11" s="14">
        <f>IF(G11="","",G11*H11)</f>
        <v/>
      </c>
      <c r="J11" s="11">
        <f>IFERROR(VLOOKUP(F11,Reference!$A$3:$D$6,3,FALSE),"")</f>
        <v/>
      </c>
    </row>
    <row r="12" ht="28" customHeight="1">
      <c r="A12" s="7" t="inlineStr">
        <is>
          <t>FD-014</t>
        </is>
      </c>
      <c r="B12" s="7" t="inlineStr">
        <is>
          <t>Frozen Chicken Packs</t>
        </is>
      </c>
      <c r="C12" s="7" t="inlineStr">
        <is>
          <t>Food &amp; Beverage</t>
        </is>
      </c>
      <c r="D12" s="8" t="n">
        <v>46213</v>
      </c>
      <c r="E12" s="9">
        <f>IF(D12="","",$B$6-D12)</f>
        <v/>
      </c>
      <c r="F12" s="7">
        <f>IF(E12="","",IF(E12&lt;=Reference!$B$3,Reference!$A$3,IF(E12&lt;=Reference!$B$4,Reference!$A$4,IF(E12&lt;=Reference!$B$5,Reference!$A$5,Reference!$A$6))))</f>
        <v/>
      </c>
      <c r="G12" s="9" t="n">
        <v>80</v>
      </c>
      <c r="H12" s="10" t="n">
        <v>180</v>
      </c>
      <c r="I12" s="10">
        <f>IF(G12="","",G12*H12)</f>
        <v/>
      </c>
      <c r="J12" s="7">
        <f>IFERROR(VLOOKUP(F12,Reference!$A$3:$D$6,3,FALSE),"")</f>
        <v/>
      </c>
    </row>
    <row r="13" ht="28" customHeight="1">
      <c r="A13" s="11" t="inlineStr">
        <is>
          <t>COS-022</t>
        </is>
      </c>
      <c r="B13" s="11" t="inlineStr">
        <is>
          <t>Skincare Serum 30ml</t>
        </is>
      </c>
      <c r="C13" s="11" t="inlineStr">
        <is>
          <t>Cosmetics</t>
        </is>
      </c>
      <c r="D13" s="12" t="n">
        <v>46174</v>
      </c>
      <c r="E13" s="13">
        <f>IF(D13="","",$B$6-D13)</f>
        <v/>
      </c>
      <c r="F13" s="11">
        <f>IF(E13="","",IF(E13&lt;=Reference!$B$3,Reference!$A$3,IF(E13&lt;=Reference!$B$4,Reference!$A$4,IF(E13&lt;=Reference!$B$5,Reference!$A$5,Reference!$A$6))))</f>
        <v/>
      </c>
      <c r="G13" s="13" t="n">
        <v>45</v>
      </c>
      <c r="H13" s="14" t="n">
        <v>320</v>
      </c>
      <c r="I13" s="14">
        <f>IF(G13="","",G13*H13)</f>
        <v/>
      </c>
      <c r="J13" s="11">
        <f>IFERROR(VLOOKUP(F13,Reference!$A$3:$D$6,3,FALSE),"")</f>
        <v/>
      </c>
    </row>
    <row r="14" ht="28" customHeight="1">
      <c r="A14" s="7" t="inlineStr">
        <is>
          <t>EL-118</t>
        </is>
      </c>
      <c r="B14" s="7" t="inlineStr">
        <is>
          <t>Phone Accessories</t>
        </is>
      </c>
      <c r="C14" s="7" t="inlineStr">
        <is>
          <t>Electronics</t>
        </is>
      </c>
      <c r="D14" s="8" t="n">
        <v>46151</v>
      </c>
      <c r="E14" s="9">
        <f>IF(D14="","",$B$6-D14)</f>
        <v/>
      </c>
      <c r="F14" s="7">
        <f>IF(E14="","",IF(E14&lt;=Reference!$B$3,Reference!$A$3,IF(E14&lt;=Reference!$B$4,Reference!$A$4,IF(E14&lt;=Reference!$B$5,Reference!$A$5,Reference!$A$6))))</f>
        <v/>
      </c>
      <c r="G14" s="9" t="n">
        <v>60</v>
      </c>
      <c r="H14" s="10" t="n">
        <v>210</v>
      </c>
      <c r="I14" s="10">
        <f>IF(G14="","",G14*H14)</f>
        <v/>
      </c>
      <c r="J14" s="7">
        <f>IFERROR(VLOOKUP(F14,Reference!$A$3:$D$6,3,FALSE),"")</f>
        <v/>
      </c>
    </row>
    <row r="15" ht="28" customHeight="1">
      <c r="A15" s="11" t="inlineStr">
        <is>
          <t>APP-030</t>
        </is>
      </c>
      <c r="B15" s="11" t="inlineStr">
        <is>
          <t>Seasonal Jackets</t>
        </is>
      </c>
      <c r="C15" s="11" t="inlineStr">
        <is>
          <t>Apparel</t>
        </is>
      </c>
      <c r="D15" s="12" t="n">
        <v>46127</v>
      </c>
      <c r="E15" s="13">
        <f>IF(D15="","",$B$6-D15)</f>
        <v/>
      </c>
      <c r="F15" s="11">
        <f>IF(E15="","",IF(E15&lt;=Reference!$B$3,Reference!$A$3,IF(E15&lt;=Reference!$B$4,Reference!$A$4,IF(E15&lt;=Reference!$B$5,Reference!$A$5,Reference!$A$6))))</f>
        <v/>
      </c>
      <c r="G15" s="13" t="n">
        <v>32</v>
      </c>
      <c r="H15" s="14" t="n">
        <v>650</v>
      </c>
      <c r="I15" s="14">
        <f>IF(G15="","",G15*H15)</f>
        <v/>
      </c>
      <c r="J15" s="11">
        <f>IFERROR(VLOOKUP(F15,Reference!$A$3:$D$6,3,FALSE),"")</f>
        <v/>
      </c>
    </row>
    <row r="16" ht="22" customHeight="1">
      <c r="A16" s="15" t="inlineStr">
        <is>
          <t>TOTAL</t>
        </is>
      </c>
      <c r="B16" s="15" t="n"/>
      <c r="C16" s="15" t="n"/>
      <c r="D16" s="15" t="n"/>
      <c r="E16" s="15" t="n"/>
      <c r="F16" s="15" t="n"/>
      <c r="G16" s="16">
        <f>SUM(G10:G15)</f>
        <v/>
      </c>
      <c r="H16" s="17" t="n"/>
      <c r="I16" s="18">
        <f>SUM(I10:I15)</f>
        <v/>
      </c>
      <c r="J16" s="15" t="n"/>
    </row>
    <row r="18">
      <c r="A18" s="19" t="inlineStr">
        <is>
          <t>AGING BUCKET SUMMARY</t>
        </is>
      </c>
    </row>
    <row r="19" ht="24" customHeight="1">
      <c r="A19" s="20" t="inlineStr">
        <is>
          <t>Aging Bucket</t>
        </is>
      </c>
      <c r="B19" s="20" t="inlineStr">
        <is>
          <t>Qty on Hand</t>
        </is>
      </c>
      <c r="C19" s="20" t="inlineStr">
        <is>
          <t>Inventory Value</t>
        </is>
      </c>
      <c r="D19" s="20" t="inlineStr">
        <is>
          <t>% of Total Value</t>
        </is>
      </c>
      <c r="E19" s="20" t="inlineStr">
        <is>
          <t>Risk Level</t>
        </is>
      </c>
    </row>
    <row r="20" ht="20" customHeight="1">
      <c r="A20" s="21">
        <f>Reference!A3</f>
        <v/>
      </c>
      <c r="B20" s="9">
        <f>SUMIF($F$10:$F$15,$A20,$G$10:$G$15)</f>
        <v/>
      </c>
      <c r="C20" s="10">
        <f>SUMIF($F$10:$F$15,$A20,$I$10:$I$15)</f>
        <v/>
      </c>
      <c r="D20" s="22">
        <f>IF($C$24=0,0,C20/$C$24)</f>
        <v/>
      </c>
      <c r="E20" s="21">
        <f>IFERROR(VLOOKUP(A20,Reference!$A$3:$D$6,4,FALSE),"")</f>
        <v/>
      </c>
    </row>
    <row r="21" ht="20" customHeight="1">
      <c r="A21" s="23">
        <f>Reference!A4</f>
        <v/>
      </c>
      <c r="B21" s="13">
        <f>SUMIF($F$10:$F$15,$A21,$G$10:$G$15)</f>
        <v/>
      </c>
      <c r="C21" s="14">
        <f>SUMIF($F$10:$F$15,$A21,$I$10:$I$15)</f>
        <v/>
      </c>
      <c r="D21" s="24">
        <f>IF($C$24=0,0,C21/$C$24)</f>
        <v/>
      </c>
      <c r="E21" s="23">
        <f>IFERROR(VLOOKUP(A21,Reference!$A$3:$D$6,4,FALSE),"")</f>
        <v/>
      </c>
    </row>
    <row r="22" ht="20" customHeight="1">
      <c r="A22" s="21">
        <f>Reference!A5</f>
        <v/>
      </c>
      <c r="B22" s="9">
        <f>SUMIF($F$10:$F$15,$A22,$G$10:$G$15)</f>
        <v/>
      </c>
      <c r="C22" s="10">
        <f>SUMIF($F$10:$F$15,$A22,$I$10:$I$15)</f>
        <v/>
      </c>
      <c r="D22" s="22">
        <f>IF($C$24=0,0,C22/$C$24)</f>
        <v/>
      </c>
      <c r="E22" s="21">
        <f>IFERROR(VLOOKUP(A22,Reference!$A$3:$D$6,4,FALSE),"")</f>
        <v/>
      </c>
    </row>
    <row r="23" ht="20" customHeight="1">
      <c r="A23" s="23">
        <f>Reference!A6</f>
        <v/>
      </c>
      <c r="B23" s="13">
        <f>SUMIF($F$10:$F$15,$A23,$G$10:$G$15)</f>
        <v/>
      </c>
      <c r="C23" s="14">
        <f>SUMIF($F$10:$F$15,$A23,$I$10:$I$15)</f>
        <v/>
      </c>
      <c r="D23" s="24">
        <f>IF($C$24=0,0,C23/$C$24)</f>
        <v/>
      </c>
      <c r="E23" s="23">
        <f>IFERROR(VLOOKUP(A23,Reference!$A$3:$D$6,4,FALSE),"")</f>
        <v/>
      </c>
    </row>
    <row r="24">
      <c r="A24" s="15" t="inlineStr">
        <is>
          <t>TOTAL</t>
        </is>
      </c>
      <c r="B24" s="16">
        <f>SUM(B20:B23)</f>
        <v/>
      </c>
      <c r="C24" s="18">
        <f>SUM(C20:C23)</f>
        <v/>
      </c>
      <c r="D24" s="25">
        <f>SUM(D20:D23)</f>
        <v/>
      </c>
      <c r="E24" s="16" t="n"/>
    </row>
    <row r="26">
      <c r="A26" s="3" t="inlineStr">
        <is>
          <t>Slow-moving exposure (over 60 days)</t>
        </is>
      </c>
      <c r="C26" s="26">
        <f>C22+C23</f>
        <v/>
      </c>
      <c r="D26" s="27">
        <f>IF($C$24=0,0,C26/$C$24)</f>
        <v/>
      </c>
      <c r="E26" s="5" t="inlineStr">
        <is>
          <t>of total inventory value</t>
        </is>
      </c>
    </row>
    <row r="28">
      <c r="A28" s="28" t="inlineStr">
        <is>
          <t>HOW THE FORMULAS WORK</t>
        </is>
      </c>
    </row>
    <row r="29">
      <c r="A29" s="29" t="inlineStr">
        <is>
          <t>Age in Days        =  Report Date  -  Received Date          →  column E reads the date in cell B6</t>
        </is>
      </c>
    </row>
    <row r="30">
      <c r="A30" s="29" t="inlineStr">
        <is>
          <t>Aging Bucket       =  nested IF against the day limits on the Reference sheet  →  column F</t>
        </is>
      </c>
    </row>
    <row r="31">
      <c r="A31" s="29" t="inlineStr">
        <is>
          <t>Inventory Value    =  Qty on Hand  ×  Unit Cost              →  column I</t>
        </is>
      </c>
    </row>
    <row r="32">
      <c r="A32" s="29" t="inlineStr">
        <is>
          <t>Recommended Action =  VLOOKUP of the bucket on the Reference sheet  →  column J</t>
        </is>
      </c>
    </row>
    <row r="33">
      <c r="A33" s="29" t="inlineStr">
        <is>
          <t>Bucket Summary     =  SUMIF on the bucket column for quantity and value</t>
        </is>
      </c>
    </row>
    <row r="34">
      <c r="A34" s="5" t="inlineStr">
        <is>
          <t>Only the white cells (SKU, Item Name, Category, Received Date, Qty on Hand, Unit Cost) need typing. Everything else calculates.</t>
        </is>
      </c>
    </row>
    <row r="36">
      <c r="A36" s="30" t="inlineStr">
        <is>
          <t>Template by HashMicro  ·  hashmicro.com</t>
        </is>
      </c>
    </row>
  </sheetData>
  <mergeCells count="12">
    <mergeCell ref="A16:F16"/>
    <mergeCell ref="A26:B26"/>
    <mergeCell ref="A32:J32"/>
    <mergeCell ref="A36:J36"/>
    <mergeCell ref="A31:J31"/>
    <mergeCell ref="F3:J4"/>
    <mergeCell ref="A30:J30"/>
    <mergeCell ref="A34:J34"/>
    <mergeCell ref="A29:J29"/>
    <mergeCell ref="F1:J2"/>
    <mergeCell ref="A28:J28"/>
    <mergeCell ref="A33:J33"/>
  </mergeCells>
  <pageMargins left="0.75" right="0.75" top="1" bottom="1" header="0.5" footer="0.5"/>
  <pageSetup orientation="landscape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46" customWidth="1" min="3" max="3"/>
    <col width="14" customWidth="1" min="4" max="4"/>
  </cols>
  <sheetData>
    <row r="1">
      <c r="A1" s="31" t="inlineStr">
        <is>
          <t>Aging Bucket Reference</t>
        </is>
      </c>
    </row>
    <row r="2">
      <c r="A2" s="32" t="inlineStr">
        <is>
          <t>Aging Bucket</t>
        </is>
      </c>
      <c r="B2" s="32" t="inlineStr">
        <is>
          <t>Upper Limit (days)</t>
        </is>
      </c>
      <c r="C2" s="32" t="inlineStr">
        <is>
          <t>Recommended Action</t>
        </is>
      </c>
      <c r="D2" s="32" t="inlineStr">
        <is>
          <t>Risk Level</t>
        </is>
      </c>
    </row>
    <row r="3">
      <c r="A3" s="33" t="inlineStr">
        <is>
          <t>0-30 days</t>
        </is>
      </c>
      <c r="B3" s="33" t="n">
        <v>30</v>
      </c>
      <c r="C3" s="33" t="inlineStr">
        <is>
          <t>Keep normal selling and replenishment</t>
        </is>
      </c>
      <c r="D3" s="33" t="inlineStr">
        <is>
          <t>Healthy</t>
        </is>
      </c>
    </row>
    <row r="4">
      <c r="A4" s="34" t="inlineStr">
        <is>
          <t>31-60 days</t>
        </is>
      </c>
      <c r="B4" s="34" t="n">
        <v>60</v>
      </c>
      <c r="C4" s="34" t="inlineStr">
        <is>
          <t>Push promotion before freshness risk increases</t>
        </is>
      </c>
      <c r="D4" s="34" t="inlineStr">
        <is>
          <t>Watch</t>
        </is>
      </c>
    </row>
    <row r="5">
      <c r="A5" s="33" t="inlineStr">
        <is>
          <t>61-90 days</t>
        </is>
      </c>
      <c r="B5" s="33" t="n">
        <v>90</v>
      </c>
      <c r="C5" s="33" t="inlineStr">
        <is>
          <t>Review expiry date and prioritize FEFO picking</t>
        </is>
      </c>
      <c r="D5" s="33" t="inlineStr">
        <is>
          <t>Slow moving</t>
        </is>
      </c>
    </row>
    <row r="6">
      <c r="A6" s="34" t="inlineStr">
        <is>
          <t>90+ days</t>
        </is>
      </c>
      <c r="B6" s="34" t="n">
        <v>9999</v>
      </c>
      <c r="C6" s="34" t="inlineStr">
        <is>
          <t>Run clearance sale or return to supplier</t>
        </is>
      </c>
      <c r="D6" s="34" t="inlineStr">
        <is>
          <t>High risk</t>
        </is>
      </c>
    </row>
    <row r="8">
      <c r="A8" s="5" t="inlineStr">
        <is>
          <t>Edit the Upper Limit column to change bucket boundaries. The report sheet reads these values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2026-08-26T03:59:45Z</dcterms:created>
  <dcterms:modified xmlns:dcterms="http://purl.org/dc/terms/" xmlns:xsi="http://www.w3.org/2001/XMLSchema-instance" xsi:type="dcterms:W3CDTF">2026-08-26T03:59:45Z</dcterms:modified>
</cp:coreProperties>
</file>