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<sst xmlns="http://schemas.openxmlformats.org/spreadsheetml/2006/main" count="54" uniqueCount="44">
  <si>
    <t>Rencana Anggaran Biaya (RAB) Usaha</t>
  </si>
  <si>
    <t>Nama Bisnis: Cafe XYZ</t>
  </si>
  <si>
    <t>Periode: Januari 2024</t>
  </si>
  <si>
    <t>Lokasi: Jakarta Barat</t>
  </si>
  <si>
    <t>Penyusun: Alice</t>
  </si>
  <si>
    <t>Item</t>
  </si>
  <si>
    <t>Volume</t>
  </si>
  <si>
    <t>Satuan</t>
  </si>
  <si>
    <t>Harga Satuan</t>
  </si>
  <si>
    <t>Total Biaya</t>
  </si>
  <si>
    <t>1. Biaya awal</t>
  </si>
  <si>
    <t>Mesin espresso</t>
  </si>
  <si>
    <t>unit</t>
  </si>
  <si>
    <t>Grinder kopi</t>
  </si>
  <si>
    <t>Kursi</t>
  </si>
  <si>
    <t>buah</t>
  </si>
  <si>
    <t>Meja</t>
  </si>
  <si>
    <t>Alat kasir</t>
  </si>
  <si>
    <t>Izin</t>
  </si>
  <si>
    <t>lump sum</t>
  </si>
  <si>
    <t>Renovasi</t>
  </si>
  <si>
    <t>ruang</t>
  </si>
  <si>
    <t>Subtotal</t>
  </si>
  <si>
    <t>2. Biaya bahan baku</t>
  </si>
  <si>
    <t>Biji kopi</t>
  </si>
  <si>
    <t>kg</t>
  </si>
  <si>
    <t>Gula aren</t>
  </si>
  <si>
    <t>Gula pasir</t>
  </si>
  <si>
    <t>Susu putih</t>
  </si>
  <si>
    <t>liter</t>
  </si>
  <si>
    <t>3. Biaya operasional</t>
  </si>
  <si>
    <t>Gaji pegawai</t>
  </si>
  <si>
    <t>orang</t>
  </si>
  <si>
    <t>Air</t>
  </si>
  <si>
    <t>Listrik</t>
  </si>
  <si>
    <t>kWh</t>
  </si>
  <si>
    <t>Sewa lokasi</t>
  </si>
  <si>
    <t>bulan</t>
  </si>
  <si>
    <t>Branding</t>
  </si>
  <si>
    <t>set</t>
  </si>
  <si>
    <t>4. Biaya Kontingensi</t>
  </si>
  <si>
    <t>Kontingensi</t>
  </si>
  <si>
    <t>-</t>
  </si>
  <si>
    <t>Total biaya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</si>
</sst>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p]#,##0"/>
  </numFmts>
  <fonts count="6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rgb="FFFFFFFF"/>
      <name val="Calibri"/>
    </font>
    <font>
      <b/>
      <sz val="11.0"/>
      <color rgb="FFFFFFFF"/>
      <name val="Calibri"/>
    </font>
    <font/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22114"/>
        <bgColor rgb="FFC22114"/>
      </patternFill>
    </fill>
    <fill>
      <patternFill patternType="solid">
        <fgColor rgb="FFE6B8AF"/>
        <bgColor rgb="FFE6B8AF"/>
      </patternFill>
    </fill>
    <fill>
      <patternFill patternType="solid">
        <fgColor rgb="FF85200C"/>
        <bgColor rgb="FF85200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  <xf borderId="0" fillId="2" fontId="2" numFmtId="0" xfId="0" applyAlignment="1" applyFont="1">
      <alignment readingOrder="0"/>
    </xf>
    <xf borderId="0" fillId="2" fontId="2" numFmtId="0" xfId="0" applyFont="1"/>
    <xf borderId="0" fillId="0" fontId="3" numFmtId="0" xfId="0" applyAlignment="1" applyFont="1">
      <alignment horizontal="center" shrinkToFit="0" vertical="center" wrapText="1"/>
    </xf>
    <xf borderId="1" fillId="3" fontId="4" numFmtId="0" xfId="0" applyAlignment="1" applyBorder="1" applyFill="1" applyFont="1">
      <alignment horizontal="center" readingOrder="0" shrinkToFit="0" vertical="center" wrapText="1"/>
    </xf>
    <xf borderId="2" fillId="0" fontId="1" numFmtId="0" xfId="0" applyAlignment="1" applyBorder="1" applyFont="1">
      <alignment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left" readingOrder="0"/>
    </xf>
    <xf borderId="1" fillId="0" fontId="2" numFmtId="164" xfId="0" applyAlignment="1" applyBorder="1" applyFont="1" applyNumberFormat="1">
      <alignment horizontal="left" readingOrder="0"/>
    </xf>
    <xf borderId="2" fillId="4" fontId="1" numFmtId="0" xfId="0" applyAlignment="1" applyBorder="1" applyFill="1" applyFont="1">
      <alignment readingOrder="0"/>
    </xf>
    <xf borderId="1" fillId="0" fontId="2" numFmtId="164" xfId="0" applyAlignment="1" applyBorder="1" applyFont="1" applyNumberFormat="1">
      <alignment horizontal="left"/>
    </xf>
    <xf borderId="2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3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164" xfId="0" applyAlignment="1" applyBorder="1" applyFont="1" applyNumberFormat="1">
      <alignment horizontal="left" readingOrder="0" vertical="bottom"/>
    </xf>
    <xf borderId="1" fillId="0" fontId="2" numFmtId="164" xfId="0" applyAlignment="1" applyBorder="1" applyFont="1" applyNumberFormat="1">
      <alignment horizontal="left" vertical="bottom"/>
    </xf>
    <xf borderId="2" fillId="4" fontId="1" numFmtId="0" xfId="0" applyAlignment="1" applyBorder="1" applyFont="1">
      <alignment vertical="bottom"/>
    </xf>
    <xf borderId="2" fillId="2" fontId="1" numFmtId="0" xfId="0" applyAlignment="1" applyBorder="1" applyFont="1">
      <alignment readingOrder="0"/>
    </xf>
    <xf borderId="1" fillId="2" fontId="2" numFmtId="0" xfId="0" applyAlignment="1" applyBorder="1" applyFont="1">
      <alignment readingOrder="0"/>
    </xf>
    <xf borderId="1" fillId="2" fontId="2" numFmtId="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readingOrder="0"/>
    </xf>
    <xf borderId="1" fillId="2" fontId="2" numFmtId="164" xfId="0" applyAlignment="1" applyBorder="1" applyFont="1" applyNumberFormat="1">
      <alignment horizontal="left" readingOrder="0"/>
    </xf>
    <xf borderId="2" fillId="5" fontId="4" numFmtId="0" xfId="0" applyAlignment="1" applyBorder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25.13"/>
    <col customWidth="1" min="3" max="4" width="12.63"/>
    <col customWidth="1" min="5" max="6" width="17.0"/>
  </cols>
  <sheetData>
    <row r="1">
      <c r="A1" s="1"/>
      <c r="B1" s="2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>
      <c r="A2" s="4"/>
      <c r="B2" s="5" t="s">
        <v>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>
      <c r="A3" s="4"/>
      <c r="B3" s="5" t="s">
        <v>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>
      <c r="A4" s="4"/>
      <c r="B4" s="5" t="s">
        <v>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>
      <c r="A5" s="4"/>
      <c r="B5" s="5" t="s">
        <v>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>
      <c r="A6" s="3"/>
      <c r="B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ht="30.75" customHeight="1">
      <c r="A7" s="7"/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>
      <c r="A8" s="3"/>
      <c r="B8" s="9" t="s">
        <v>10</v>
      </c>
      <c r="C8" s="10"/>
      <c r="D8" s="10"/>
      <c r="E8" s="10"/>
      <c r="F8" s="1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>
      <c r="A9" s="3"/>
      <c r="B9" s="12" t="s">
        <v>11</v>
      </c>
      <c r="C9" s="13">
        <v>1.0</v>
      </c>
      <c r="D9" s="13" t="s">
        <v>12</v>
      </c>
      <c r="E9" s="14">
        <v>1.0E7</v>
      </c>
      <c r="F9" s="14">
        <f t="shared" ref="F9:F15" si="1">C9*E9</f>
        <v>10000000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>
      <c r="A10" s="3"/>
      <c r="B10" s="12" t="s">
        <v>13</v>
      </c>
      <c r="C10" s="13">
        <v>1.0</v>
      </c>
      <c r="D10" s="13" t="s">
        <v>12</v>
      </c>
      <c r="E10" s="14">
        <v>2500000.0</v>
      </c>
      <c r="F10" s="14">
        <f t="shared" si="1"/>
        <v>2500000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>
      <c r="A11" s="3"/>
      <c r="B11" s="12" t="s">
        <v>14</v>
      </c>
      <c r="C11" s="13">
        <v>10.0</v>
      </c>
      <c r="D11" s="13" t="s">
        <v>15</v>
      </c>
      <c r="E11" s="14">
        <v>160000.0</v>
      </c>
      <c r="F11" s="14">
        <f t="shared" si="1"/>
        <v>1600000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>
      <c r="A12" s="3"/>
      <c r="B12" s="12" t="s">
        <v>16</v>
      </c>
      <c r="C12" s="13">
        <v>5.0</v>
      </c>
      <c r="D12" s="13" t="s">
        <v>15</v>
      </c>
      <c r="E12" s="14">
        <v>500000.0</v>
      </c>
      <c r="F12" s="14">
        <f t="shared" si="1"/>
        <v>2500000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>
      <c r="A13" s="3"/>
      <c r="B13" s="12" t="s">
        <v>17</v>
      </c>
      <c r="C13" s="13">
        <v>1.0</v>
      </c>
      <c r="D13" s="13" t="s">
        <v>12</v>
      </c>
      <c r="E13" s="14">
        <v>2500000.0</v>
      </c>
      <c r="F13" s="14">
        <f t="shared" si="1"/>
        <v>2500000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>
      <c r="A14" s="3"/>
      <c r="B14" s="12" t="s">
        <v>18</v>
      </c>
      <c r="C14" s="13">
        <v>1.0</v>
      </c>
      <c r="D14" s="13" t="s">
        <v>19</v>
      </c>
      <c r="E14" s="14">
        <v>2000000.0</v>
      </c>
      <c r="F14" s="14">
        <f t="shared" si="1"/>
        <v>2000000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>
      <c r="A15" s="3"/>
      <c r="B15" s="12" t="s">
        <v>20</v>
      </c>
      <c r="C15" s="13">
        <v>1.0</v>
      </c>
      <c r="D15" s="13" t="s">
        <v>21</v>
      </c>
      <c r="E15" s="14">
        <v>1.0E7</v>
      </c>
      <c r="F15" s="14">
        <f t="shared" si="1"/>
        <v>10000000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>
      <c r="A16" s="3"/>
      <c r="B16" s="15" t="s">
        <v>22</v>
      </c>
      <c r="C16" s="10"/>
      <c r="D16" s="10"/>
      <c r="E16" s="11"/>
      <c r="F16" s="16">
        <f>SUM(F9:F15)</f>
        <v>31100000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>
      <c r="A17" s="3"/>
      <c r="B17" s="17" t="s">
        <v>23</v>
      </c>
      <c r="C17" s="10"/>
      <c r="D17" s="10"/>
      <c r="E17" s="10"/>
      <c r="F17" s="1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>
      <c r="A18" s="3"/>
      <c r="B18" s="18" t="s">
        <v>24</v>
      </c>
      <c r="C18" s="19">
        <v>15.0</v>
      </c>
      <c r="D18" s="20" t="s">
        <v>25</v>
      </c>
      <c r="E18" s="21">
        <v>110000.0</v>
      </c>
      <c r="F18" s="22">
        <f t="shared" ref="F18:F21" si="2">C18*E18</f>
        <v>1650000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>
      <c r="A19" s="3"/>
      <c r="B19" s="18" t="s">
        <v>26</v>
      </c>
      <c r="C19" s="19">
        <v>3.0</v>
      </c>
      <c r="D19" s="20" t="s">
        <v>25</v>
      </c>
      <c r="E19" s="21">
        <v>25000.0</v>
      </c>
      <c r="F19" s="22">
        <f t="shared" si="2"/>
        <v>75000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>
      <c r="A20" s="3"/>
      <c r="B20" s="18" t="s">
        <v>27</v>
      </c>
      <c r="C20" s="19">
        <v>3.0</v>
      </c>
      <c r="D20" s="20" t="s">
        <v>25</v>
      </c>
      <c r="E20" s="21">
        <v>14000.0</v>
      </c>
      <c r="F20" s="22">
        <f t="shared" si="2"/>
        <v>42000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>
      <c r="A21" s="3"/>
      <c r="B21" s="18" t="s">
        <v>28</v>
      </c>
      <c r="C21" s="20">
        <v>200.0</v>
      </c>
      <c r="D21" s="20" t="s">
        <v>29</v>
      </c>
      <c r="E21" s="21">
        <v>20000.0</v>
      </c>
      <c r="F21" s="22">
        <f t="shared" si="2"/>
        <v>4000000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>
      <c r="A22" s="3"/>
      <c r="B22" s="23" t="s">
        <v>22</v>
      </c>
      <c r="C22" s="10"/>
      <c r="D22" s="10"/>
      <c r="E22" s="11"/>
      <c r="F22" s="22">
        <f>SUM(F18:F21)</f>
        <v>5767000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>
      <c r="A23" s="3"/>
      <c r="B23" s="9" t="s">
        <v>30</v>
      </c>
      <c r="C23" s="10"/>
      <c r="D23" s="10"/>
      <c r="E23" s="10"/>
      <c r="F23" s="1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>
      <c r="A24" s="3"/>
      <c r="B24" s="12" t="s">
        <v>31</v>
      </c>
      <c r="C24" s="13">
        <v>2.0</v>
      </c>
      <c r="D24" s="13" t="s">
        <v>32</v>
      </c>
      <c r="E24" s="14">
        <v>2500000.0</v>
      </c>
      <c r="F24" s="14">
        <f t="shared" ref="F24:F28" si="3">C24*E24</f>
        <v>5000000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>
      <c r="A25" s="3"/>
      <c r="B25" s="12" t="s">
        <v>33</v>
      </c>
      <c r="C25" s="13">
        <v>200.0</v>
      </c>
      <c r="D25" s="13" t="s">
        <v>29</v>
      </c>
      <c r="E25" s="14">
        <v>5000.0</v>
      </c>
      <c r="F25" s="14">
        <f t="shared" si="3"/>
        <v>1000000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>
      <c r="A26" s="3"/>
      <c r="B26" s="12" t="s">
        <v>34</v>
      </c>
      <c r="C26" s="13">
        <v>400.0</v>
      </c>
      <c r="D26" s="13" t="s">
        <v>35</v>
      </c>
      <c r="E26" s="14">
        <v>1500.0</v>
      </c>
      <c r="F26" s="14">
        <f t="shared" si="3"/>
        <v>600000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>
      <c r="A27" s="3"/>
      <c r="B27" s="12" t="s">
        <v>36</v>
      </c>
      <c r="C27" s="13">
        <v>1.0</v>
      </c>
      <c r="D27" s="13" t="s">
        <v>37</v>
      </c>
      <c r="E27" s="14">
        <v>3000000.0</v>
      </c>
      <c r="F27" s="14">
        <f t="shared" si="3"/>
        <v>3000000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>
      <c r="A28" s="3"/>
      <c r="B28" s="12" t="s">
        <v>38</v>
      </c>
      <c r="C28" s="13">
        <v>1.0</v>
      </c>
      <c r="D28" s="13" t="s">
        <v>39</v>
      </c>
      <c r="E28" s="14">
        <v>2500000.0</v>
      </c>
      <c r="F28" s="14">
        <f t="shared" si="3"/>
        <v>2500000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>
      <c r="A29" s="3"/>
      <c r="B29" s="15" t="s">
        <v>22</v>
      </c>
      <c r="C29" s="10"/>
      <c r="D29" s="10"/>
      <c r="E29" s="11"/>
      <c r="F29" s="16">
        <f>SUM(F24:F28)</f>
        <v>12100000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>
      <c r="A30" s="3"/>
      <c r="B30" s="24" t="s">
        <v>40</v>
      </c>
      <c r="C30" s="10"/>
      <c r="D30" s="10"/>
      <c r="E30" s="10"/>
      <c r="F30" s="1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>
      <c r="A31" s="3"/>
      <c r="B31" s="25" t="s">
        <v>41</v>
      </c>
      <c r="C31" s="26">
        <v>0.05</v>
      </c>
      <c r="D31" s="27" t="s">
        <v>42</v>
      </c>
      <c r="E31" s="27" t="s">
        <v>42</v>
      </c>
      <c r="F31" s="28">
        <f>C31*(F16+F22+F29)</f>
        <v>2448350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>
      <c r="A32" s="3"/>
      <c r="B32" s="15" t="s">
        <v>22</v>
      </c>
      <c r="C32" s="10"/>
      <c r="D32" s="10"/>
      <c r="E32" s="11"/>
      <c r="F32" s="14">
        <f>F31</f>
        <v>2448350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>
      <c r="A33" s="3"/>
      <c r="B33" s="29" t="s">
        <v>43</v>
      </c>
      <c r="C33" s="10"/>
      <c r="D33" s="10"/>
      <c r="E33" s="11"/>
      <c r="F33" s="16">
        <f>sum(F16,F22,F29,F32)</f>
        <v>51415350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</row>
    <row r="100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</row>
    <row r="100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</row>
    <row r="1008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</row>
    <row r="1009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</row>
  </sheetData>
  <mergeCells count="15">
    <mergeCell ref="B16:E16"/>
    <mergeCell ref="B17:F17"/>
    <mergeCell ref="B22:E22"/>
    <mergeCell ref="B23:F23"/>
    <mergeCell ref="B29:E29"/>
    <mergeCell ref="B30:F30"/>
    <mergeCell ref="B32:E32"/>
    <mergeCell ref="B33:E33"/>
    <mergeCell ref="B1:F1"/>
    <mergeCell ref="B2:F2"/>
    <mergeCell ref="B3:F3"/>
    <mergeCell ref="B4:F4"/>
    <mergeCell ref="B5:F5"/>
    <mergeCell ref="B6:F6"/>
    <mergeCell ref="B8:F8"/>
  </mergeCells>
  <conditionalFormatting sqref="B7">
    <cfRule type="colorScale" priority="1">
      <colorScale>
        <cfvo type="min"/>
        <cfvo type="max"/>
        <color rgb="FFFFFFFF"/>
        <color rgb="FF57BB8A"/>
      </colorScale>
    </cfRule>
  </conditionalFormatting>
  <drawing r:id="rId1"/>
</worksheet>
</file>